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kise-my.sharepoint.com/personal/catharina_hultgren_ki_se/Documents/Mac/Desktop/Research/OSPE/Uploaded/Resubmission/Supplementary information resubmission 2023/"/>
    </mc:Choice>
  </mc:AlternateContent>
  <xr:revisionPtr revIDLastSave="79" documentId="8_{691F6FE1-773F-CD48-A985-7806A89701FA}" xr6:coauthVersionLast="47" xr6:coauthVersionMax="47" xr10:uidLastSave="{D2652F1C-6E45-994E-80D7-CA2E8E4CC47B}"/>
  <bookViews>
    <workbookView xWindow="1060" yWindow="500" windowWidth="26380" windowHeight="16080" tabRatio="500" activeTab="4" xr2:uid="{00000000-000D-0000-FFFF-FFFF00000000}"/>
  </bookViews>
  <sheets>
    <sheet name="2015" sheetId="21" r:id="rId1"/>
    <sheet name="2016" sheetId="4" r:id="rId2"/>
    <sheet name="2017" sheetId="5" r:id="rId3"/>
    <sheet name="2018" sheetId="6" r:id="rId4"/>
    <sheet name="2019" sheetId="7" r:id="rId5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1" i="6" l="1"/>
  <c r="T30" i="6"/>
  <c r="T29" i="6"/>
  <c r="T28" i="6"/>
  <c r="T27" i="6"/>
  <c r="V40" i="5"/>
  <c r="V39" i="5"/>
  <c r="V38" i="5"/>
  <c r="V37" i="5"/>
  <c r="V34" i="5"/>
  <c r="V33" i="5"/>
  <c r="V32" i="5"/>
  <c r="V31" i="5"/>
  <c r="V30" i="5"/>
  <c r="V28" i="5"/>
  <c r="V27" i="5"/>
  <c r="V26" i="5"/>
  <c r="V25" i="5"/>
  <c r="V24" i="5"/>
  <c r="V22" i="5"/>
  <c r="V21" i="5"/>
  <c r="V20" i="5"/>
  <c r="V19" i="5"/>
  <c r="V18" i="5"/>
  <c r="V16" i="5"/>
  <c r="V15" i="5"/>
  <c r="V14" i="5"/>
  <c r="V13" i="5"/>
  <c r="Z43" i="7" l="1"/>
  <c r="Y43" i="7"/>
  <c r="X43" i="7"/>
  <c r="W43" i="7"/>
  <c r="Q43" i="7"/>
  <c r="Z42" i="7"/>
  <c r="Y42" i="7"/>
  <c r="X42" i="7"/>
  <c r="W42" i="7"/>
  <c r="Q42" i="7"/>
  <c r="Z41" i="7"/>
  <c r="Y41" i="7"/>
  <c r="X41" i="7"/>
  <c r="W41" i="7"/>
  <c r="Q41" i="7"/>
  <c r="Z40" i="7"/>
  <c r="Y40" i="7"/>
  <c r="X40" i="7"/>
  <c r="W40" i="7"/>
  <c r="Q40" i="7"/>
  <c r="Z39" i="7"/>
  <c r="Y39" i="7"/>
  <c r="X39" i="7"/>
  <c r="W39" i="7"/>
  <c r="Q39" i="7"/>
  <c r="Z38" i="7"/>
  <c r="Y38" i="7"/>
  <c r="X38" i="7"/>
  <c r="W38" i="7"/>
  <c r="Q38" i="7"/>
  <c r="Z37" i="7"/>
  <c r="Y37" i="7"/>
  <c r="X37" i="7"/>
  <c r="W37" i="7"/>
  <c r="Q37" i="7"/>
  <c r="Z36" i="7"/>
  <c r="Y36" i="7"/>
  <c r="X36" i="7"/>
  <c r="W36" i="7"/>
  <c r="Q36" i="7"/>
  <c r="Z35" i="7"/>
  <c r="Y35" i="7"/>
  <c r="X35" i="7"/>
  <c r="W35" i="7"/>
  <c r="Q35" i="7"/>
  <c r="Z34" i="7"/>
  <c r="Y34" i="7"/>
  <c r="X34" i="7"/>
  <c r="W34" i="7"/>
  <c r="Q34" i="7"/>
  <c r="Z33" i="7"/>
  <c r="Y33" i="7"/>
  <c r="X33" i="7"/>
  <c r="W33" i="7"/>
  <c r="Q33" i="7"/>
  <c r="Z32" i="7"/>
  <c r="Y32" i="7"/>
  <c r="X32" i="7"/>
  <c r="W32" i="7"/>
  <c r="Q32" i="7"/>
  <c r="Z31" i="7"/>
  <c r="Y31" i="7"/>
  <c r="X31" i="7"/>
  <c r="W31" i="7"/>
  <c r="Q31" i="7"/>
  <c r="Z30" i="7"/>
  <c r="Y30" i="7"/>
  <c r="X30" i="7"/>
  <c r="W30" i="7"/>
  <c r="Q30" i="7"/>
  <c r="Z29" i="7"/>
  <c r="Y29" i="7"/>
  <c r="X29" i="7"/>
  <c r="W29" i="7"/>
  <c r="Q29" i="7"/>
  <c r="Z28" i="7"/>
  <c r="Y28" i="7"/>
  <c r="X28" i="7"/>
  <c r="W28" i="7"/>
  <c r="Q28" i="7"/>
  <c r="Z27" i="7"/>
  <c r="Y27" i="7"/>
  <c r="X27" i="7"/>
  <c r="W27" i="7"/>
  <c r="Q27" i="7"/>
  <c r="Z26" i="7"/>
  <c r="Y26" i="7"/>
  <c r="X26" i="7"/>
  <c r="W26" i="7"/>
  <c r="Q26" i="7"/>
  <c r="Z25" i="7"/>
  <c r="Y25" i="7"/>
  <c r="X25" i="7"/>
  <c r="W25" i="7"/>
  <c r="Q25" i="7"/>
  <c r="Z24" i="7"/>
  <c r="Y24" i="7"/>
  <c r="X24" i="7"/>
  <c r="W24" i="7"/>
  <c r="Q24" i="7"/>
  <c r="Z23" i="7"/>
  <c r="Y23" i="7"/>
  <c r="X23" i="7"/>
  <c r="W23" i="7"/>
  <c r="Q23" i="7"/>
  <c r="Z22" i="7"/>
  <c r="Y22" i="7"/>
  <c r="X22" i="7"/>
  <c r="W22" i="7"/>
  <c r="Q22" i="7"/>
  <c r="Z21" i="7"/>
  <c r="Y21" i="7"/>
  <c r="X21" i="7"/>
  <c r="W21" i="7"/>
  <c r="Q21" i="7"/>
  <c r="Z20" i="7"/>
  <c r="Y20" i="7"/>
  <c r="X20" i="7"/>
  <c r="W20" i="7"/>
  <c r="Q20" i="7"/>
  <c r="Z19" i="7"/>
  <c r="Y19" i="7"/>
  <c r="X19" i="7"/>
  <c r="W19" i="7"/>
  <c r="Q19" i="7"/>
  <c r="Z18" i="7"/>
  <c r="Y18" i="7"/>
  <c r="X18" i="7"/>
  <c r="W18" i="7"/>
  <c r="Q18" i="7"/>
  <c r="Z17" i="7"/>
  <c r="Y17" i="7"/>
  <c r="X17" i="7"/>
  <c r="W17" i="7"/>
  <c r="Q17" i="7"/>
  <c r="Z16" i="7"/>
  <c r="Y16" i="7"/>
  <c r="X16" i="7"/>
  <c r="W16" i="7"/>
  <c r="Q16" i="7"/>
  <c r="Z15" i="7"/>
  <c r="Y15" i="7"/>
  <c r="X15" i="7"/>
  <c r="W15" i="7"/>
  <c r="Q15" i="7"/>
  <c r="Z14" i="7"/>
  <c r="Y14" i="7"/>
  <c r="X14" i="7"/>
  <c r="W14" i="7"/>
  <c r="Q14" i="7"/>
  <c r="Z13" i="7"/>
  <c r="Y13" i="7"/>
  <c r="X13" i="7"/>
  <c r="W13" i="7"/>
  <c r="Q13" i="7"/>
  <c r="Z12" i="7"/>
  <c r="Y12" i="7"/>
  <c r="X12" i="7"/>
  <c r="W12" i="7"/>
  <c r="Q12" i="7"/>
  <c r="Z11" i="7"/>
  <c r="Y11" i="7"/>
  <c r="X11" i="7"/>
  <c r="W11" i="7"/>
  <c r="Q11" i="7"/>
  <c r="Z10" i="7"/>
  <c r="Y10" i="7"/>
  <c r="X10" i="7"/>
  <c r="W10" i="7"/>
  <c r="Q10" i="7"/>
  <c r="Z9" i="7"/>
  <c r="Y9" i="7"/>
  <c r="X9" i="7"/>
  <c r="W9" i="7"/>
  <c r="Q9" i="7"/>
  <c r="Z8" i="7"/>
  <c r="Y8" i="7"/>
  <c r="X8" i="7"/>
  <c r="W8" i="7"/>
  <c r="Q8" i="7"/>
  <c r="Z7" i="7"/>
  <c r="Y7" i="7"/>
  <c r="X7" i="7"/>
  <c r="W7" i="7"/>
  <c r="Q7" i="7"/>
  <c r="Z6" i="7"/>
  <c r="Y6" i="7"/>
  <c r="X6" i="7"/>
  <c r="W6" i="7"/>
  <c r="Q6" i="7"/>
  <c r="Z5" i="7"/>
  <c r="Y5" i="7"/>
  <c r="X5" i="7"/>
  <c r="W5" i="7"/>
  <c r="Q5" i="7"/>
  <c r="Z4" i="7"/>
  <c r="Y4" i="7"/>
  <c r="X4" i="7"/>
  <c r="W4" i="7"/>
  <c r="Q4" i="7"/>
  <c r="Z3" i="7"/>
  <c r="Y3" i="7"/>
  <c r="X3" i="7"/>
  <c r="W3" i="7"/>
  <c r="Q3" i="7"/>
  <c r="Z2" i="7"/>
  <c r="Y2" i="7"/>
  <c r="X2" i="7"/>
  <c r="W2" i="7"/>
  <c r="Q2" i="7"/>
  <c r="Z33" i="6"/>
  <c r="Y33" i="6"/>
  <c r="X33" i="6"/>
  <c r="W33" i="6"/>
  <c r="Q33" i="6"/>
  <c r="Z32" i="6"/>
  <c r="Y32" i="6"/>
  <c r="X32" i="6"/>
  <c r="W32" i="6"/>
  <c r="Q32" i="6"/>
  <c r="Z31" i="6"/>
  <c r="Y31" i="6"/>
  <c r="X31" i="6"/>
  <c r="W31" i="6"/>
  <c r="Q31" i="6"/>
  <c r="Z30" i="6"/>
  <c r="Y30" i="6"/>
  <c r="X30" i="6"/>
  <c r="W30" i="6"/>
  <c r="Q30" i="6"/>
  <c r="Z29" i="6"/>
  <c r="Y29" i="6"/>
  <c r="X29" i="6"/>
  <c r="W29" i="6"/>
  <c r="Q29" i="6"/>
  <c r="Z28" i="6"/>
  <c r="Y28" i="6"/>
  <c r="X28" i="6"/>
  <c r="W28" i="6"/>
  <c r="Q28" i="6"/>
  <c r="Z27" i="6"/>
  <c r="Y27" i="6"/>
  <c r="X27" i="6"/>
  <c r="W27" i="6"/>
  <c r="Q27" i="6"/>
  <c r="Z26" i="6"/>
  <c r="Y26" i="6"/>
  <c r="X26" i="6"/>
  <c r="W26" i="6"/>
  <c r="Q26" i="6"/>
  <c r="Z25" i="6"/>
  <c r="Y25" i="6"/>
  <c r="X25" i="6"/>
  <c r="W25" i="6"/>
  <c r="Q25" i="6"/>
  <c r="Z24" i="6"/>
  <c r="Y24" i="6"/>
  <c r="X24" i="6"/>
  <c r="W24" i="6"/>
  <c r="Q24" i="6"/>
  <c r="Z23" i="6"/>
  <c r="Y23" i="6"/>
  <c r="X23" i="6"/>
  <c r="W23" i="6"/>
  <c r="Q23" i="6"/>
  <c r="Z22" i="6"/>
  <c r="Y22" i="6"/>
  <c r="X22" i="6"/>
  <c r="W22" i="6"/>
  <c r="Q22" i="6"/>
  <c r="Z21" i="6"/>
  <c r="Y21" i="6"/>
  <c r="X21" i="6"/>
  <c r="W21" i="6"/>
  <c r="Q21" i="6"/>
  <c r="Z20" i="6"/>
  <c r="Y20" i="6"/>
  <c r="X20" i="6"/>
  <c r="W20" i="6"/>
  <c r="Q20" i="6"/>
  <c r="Z19" i="6"/>
  <c r="Y19" i="6"/>
  <c r="X19" i="6"/>
  <c r="W19" i="6"/>
  <c r="Q19" i="6"/>
  <c r="Z18" i="6"/>
  <c r="Y18" i="6"/>
  <c r="X18" i="6"/>
  <c r="W18" i="6"/>
  <c r="Q18" i="6"/>
  <c r="Z17" i="6"/>
  <c r="Y17" i="6"/>
  <c r="X17" i="6"/>
  <c r="W17" i="6"/>
  <c r="Q17" i="6"/>
  <c r="Z16" i="6"/>
  <c r="Y16" i="6"/>
  <c r="X16" i="6"/>
  <c r="W16" i="6"/>
  <c r="Q16" i="6"/>
  <c r="Z15" i="6"/>
  <c r="Y15" i="6"/>
  <c r="X15" i="6"/>
  <c r="W15" i="6"/>
  <c r="Q15" i="6"/>
  <c r="Z14" i="6"/>
  <c r="Y14" i="6"/>
  <c r="X14" i="6"/>
  <c r="W14" i="6"/>
  <c r="Q14" i="6"/>
  <c r="Z13" i="6"/>
  <c r="Y13" i="6"/>
  <c r="X13" i="6"/>
  <c r="W13" i="6"/>
  <c r="Q13" i="6"/>
  <c r="Z12" i="6"/>
  <c r="Y12" i="6"/>
  <c r="X12" i="6"/>
  <c r="W12" i="6"/>
  <c r="Q12" i="6"/>
  <c r="Z11" i="6"/>
  <c r="Y11" i="6"/>
  <c r="X11" i="6"/>
  <c r="W11" i="6"/>
  <c r="Q11" i="6"/>
  <c r="Z10" i="6"/>
  <c r="Y10" i="6"/>
  <c r="X10" i="6"/>
  <c r="W10" i="6"/>
  <c r="Q10" i="6"/>
  <c r="Z9" i="6"/>
  <c r="Y9" i="6"/>
  <c r="X9" i="6"/>
  <c r="W9" i="6"/>
  <c r="Q9" i="6"/>
  <c r="Z8" i="6"/>
  <c r="Y8" i="6"/>
  <c r="X8" i="6"/>
  <c r="W8" i="6"/>
  <c r="Q8" i="6"/>
  <c r="Z7" i="6"/>
  <c r="Y7" i="6"/>
  <c r="X7" i="6"/>
  <c r="W7" i="6"/>
  <c r="Q7" i="6"/>
  <c r="Z6" i="6"/>
  <c r="Y6" i="6"/>
  <c r="X6" i="6"/>
  <c r="W6" i="6"/>
  <c r="Q6" i="6"/>
  <c r="Z5" i="6"/>
  <c r="Y5" i="6"/>
  <c r="X5" i="6"/>
  <c r="W5" i="6"/>
  <c r="Q5" i="6"/>
  <c r="Z3" i="6"/>
  <c r="Y3" i="6"/>
  <c r="X3" i="6"/>
  <c r="W3" i="6"/>
  <c r="Q3" i="6"/>
  <c r="Z2" i="6"/>
  <c r="Y2" i="6"/>
  <c r="X2" i="6"/>
  <c r="W2" i="6"/>
  <c r="Q2" i="6"/>
  <c r="AB74" i="5"/>
  <c r="AA74" i="5"/>
  <c r="Z74" i="5"/>
  <c r="Y74" i="5"/>
  <c r="S74" i="5"/>
  <c r="AB40" i="5"/>
  <c r="AA40" i="5"/>
  <c r="Z40" i="5"/>
  <c r="Y40" i="5"/>
  <c r="S40" i="5"/>
  <c r="AB39" i="5"/>
  <c r="AA39" i="5"/>
  <c r="Z39" i="5"/>
  <c r="Y39" i="5"/>
  <c r="S39" i="5"/>
  <c r="AB38" i="5"/>
  <c r="AA38" i="5"/>
  <c r="Z38" i="5"/>
  <c r="Y38" i="5"/>
  <c r="S38" i="5"/>
  <c r="AB37" i="5"/>
  <c r="AA37" i="5"/>
  <c r="Z37" i="5"/>
  <c r="Y37" i="5"/>
  <c r="S37" i="5"/>
  <c r="AB36" i="5"/>
  <c r="AA36" i="5"/>
  <c r="Z36" i="5"/>
  <c r="Y36" i="5"/>
  <c r="V36" i="5"/>
  <c r="S36" i="5"/>
  <c r="AB35" i="5"/>
  <c r="AA35" i="5"/>
  <c r="Z35" i="5"/>
  <c r="Y35" i="5"/>
  <c r="S35" i="5"/>
  <c r="AB34" i="5"/>
  <c r="AA34" i="5"/>
  <c r="Z34" i="5"/>
  <c r="Y34" i="5"/>
  <c r="S34" i="5"/>
  <c r="AB33" i="5"/>
  <c r="AA33" i="5"/>
  <c r="Z33" i="5"/>
  <c r="Y33" i="5"/>
  <c r="S33" i="5"/>
  <c r="AB32" i="5"/>
  <c r="AA32" i="5"/>
  <c r="Z32" i="5"/>
  <c r="Y32" i="5"/>
  <c r="S32" i="5"/>
  <c r="AB31" i="5"/>
  <c r="AA31" i="5"/>
  <c r="Z31" i="5"/>
  <c r="Y31" i="5"/>
  <c r="S31" i="5"/>
  <c r="AB30" i="5"/>
  <c r="AA30" i="5"/>
  <c r="Z30" i="5"/>
  <c r="Y30" i="5"/>
  <c r="S30" i="5"/>
  <c r="AB29" i="5"/>
  <c r="AA29" i="5"/>
  <c r="Z29" i="5"/>
  <c r="Y29" i="5"/>
  <c r="S29" i="5"/>
  <c r="AB28" i="5"/>
  <c r="AA28" i="5"/>
  <c r="Z28" i="5"/>
  <c r="Y28" i="5"/>
  <c r="S28" i="5"/>
  <c r="AB27" i="5"/>
  <c r="AA27" i="5"/>
  <c r="Z27" i="5"/>
  <c r="Y27" i="5"/>
  <c r="S27" i="5"/>
  <c r="AB26" i="5"/>
  <c r="AA26" i="5"/>
  <c r="Z26" i="5"/>
  <c r="Y26" i="5"/>
  <c r="S26" i="5"/>
  <c r="AB25" i="5"/>
  <c r="AA25" i="5"/>
  <c r="Z25" i="5"/>
  <c r="Y25" i="5"/>
  <c r="S25" i="5"/>
  <c r="AB24" i="5"/>
  <c r="AA24" i="5"/>
  <c r="Z24" i="5"/>
  <c r="Y24" i="5"/>
  <c r="S24" i="5"/>
  <c r="AB23" i="5"/>
  <c r="AA23" i="5"/>
  <c r="Z23" i="5"/>
  <c r="Y23" i="5"/>
  <c r="S23" i="5"/>
  <c r="AB22" i="5"/>
  <c r="AA22" i="5"/>
  <c r="Z22" i="5"/>
  <c r="Y22" i="5"/>
  <c r="S22" i="5"/>
  <c r="AB21" i="5"/>
  <c r="AA21" i="5"/>
  <c r="Z21" i="5"/>
  <c r="Y21" i="5"/>
  <c r="S21" i="5"/>
  <c r="AB20" i="5"/>
  <c r="AA20" i="5"/>
  <c r="Z20" i="5"/>
  <c r="Y20" i="5"/>
  <c r="S20" i="5"/>
  <c r="AB19" i="5"/>
  <c r="AA19" i="5"/>
  <c r="Z19" i="5"/>
  <c r="Y19" i="5"/>
  <c r="S19" i="5"/>
  <c r="AB18" i="5"/>
  <c r="AA18" i="5"/>
  <c r="Z18" i="5"/>
  <c r="Y18" i="5"/>
  <c r="S18" i="5"/>
  <c r="AB17" i="5"/>
  <c r="AA17" i="5"/>
  <c r="Z17" i="5"/>
  <c r="Y17" i="5"/>
  <c r="S17" i="5"/>
  <c r="AB16" i="5"/>
  <c r="AA16" i="5"/>
  <c r="Z16" i="5"/>
  <c r="Y16" i="5"/>
  <c r="S16" i="5"/>
  <c r="AB15" i="5"/>
  <c r="AA15" i="5"/>
  <c r="Z15" i="5"/>
  <c r="Y15" i="5"/>
  <c r="S15" i="5"/>
  <c r="AB14" i="5"/>
  <c r="AA14" i="5"/>
  <c r="Z14" i="5"/>
  <c r="Y14" i="5"/>
  <c r="S14" i="5"/>
  <c r="AB13" i="5"/>
  <c r="AA13" i="5"/>
  <c r="Z13" i="5"/>
  <c r="Y13" i="5"/>
  <c r="S13" i="5"/>
  <c r="AB12" i="5"/>
  <c r="AA12" i="5"/>
  <c r="Z12" i="5"/>
  <c r="Y12" i="5"/>
  <c r="V12" i="5"/>
  <c r="S12" i="5"/>
  <c r="AB11" i="5"/>
  <c r="AA11" i="5"/>
  <c r="Z11" i="5"/>
  <c r="Y11" i="5"/>
  <c r="S11" i="5"/>
  <c r="AB10" i="5"/>
  <c r="AA10" i="5"/>
  <c r="Z10" i="5"/>
  <c r="Y10" i="5"/>
  <c r="S10" i="5"/>
  <c r="AB9" i="5"/>
  <c r="AA9" i="5"/>
  <c r="Z9" i="5"/>
  <c r="Y9" i="5"/>
  <c r="S9" i="5"/>
  <c r="AB8" i="5"/>
  <c r="AA8" i="5"/>
  <c r="Z8" i="5"/>
  <c r="Y8" i="5"/>
  <c r="S8" i="5"/>
  <c r="AB7" i="5"/>
  <c r="AA7" i="5"/>
  <c r="Z7" i="5"/>
  <c r="Y7" i="5"/>
  <c r="S7" i="5"/>
  <c r="AB6" i="5"/>
  <c r="AA6" i="5"/>
  <c r="Z6" i="5"/>
  <c r="Y6" i="5"/>
  <c r="AB5" i="5"/>
  <c r="AA5" i="5"/>
  <c r="Z5" i="5"/>
  <c r="Y5" i="5"/>
  <c r="S5" i="5"/>
  <c r="AB4" i="5"/>
  <c r="AA4" i="5"/>
  <c r="Z4" i="5"/>
  <c r="Y4" i="5"/>
  <c r="S4" i="5"/>
  <c r="AB3" i="5"/>
  <c r="AA3" i="5"/>
  <c r="Z3" i="5"/>
  <c r="Y3" i="5"/>
  <c r="S3" i="5"/>
  <c r="AB48" i="4"/>
  <c r="AA48" i="4"/>
  <c r="Z48" i="4"/>
  <c r="Y48" i="4"/>
  <c r="S48" i="4"/>
  <c r="AB47" i="4"/>
  <c r="AA47" i="4"/>
  <c r="Z47" i="4"/>
  <c r="Y47" i="4"/>
  <c r="S47" i="4"/>
  <c r="AB46" i="4"/>
  <c r="AA46" i="4"/>
  <c r="Z46" i="4"/>
  <c r="Y46" i="4"/>
  <c r="S46" i="4"/>
  <c r="AB45" i="4"/>
  <c r="AA45" i="4"/>
  <c r="Z45" i="4"/>
  <c r="Y45" i="4"/>
  <c r="S45" i="4"/>
  <c r="AB44" i="4"/>
  <c r="AA44" i="4"/>
  <c r="Z44" i="4"/>
  <c r="Y44" i="4"/>
  <c r="S44" i="4"/>
  <c r="AB43" i="4"/>
  <c r="AA43" i="4"/>
  <c r="Z43" i="4"/>
  <c r="Y43" i="4"/>
  <c r="S43" i="4"/>
  <c r="AB42" i="4"/>
  <c r="AA42" i="4"/>
  <c r="Z42" i="4"/>
  <c r="Y42" i="4"/>
  <c r="S42" i="4"/>
  <c r="AB41" i="4"/>
  <c r="AA41" i="4"/>
  <c r="Z41" i="4"/>
  <c r="Y41" i="4"/>
  <c r="S41" i="4"/>
  <c r="AB40" i="4"/>
  <c r="AA40" i="4"/>
  <c r="Z40" i="4"/>
  <c r="Y40" i="4"/>
  <c r="S40" i="4"/>
  <c r="AB39" i="4"/>
  <c r="AA39" i="4"/>
  <c r="Z39" i="4"/>
  <c r="Y39" i="4"/>
  <c r="S39" i="4"/>
  <c r="AB38" i="4"/>
  <c r="AA38" i="4"/>
  <c r="Z38" i="4"/>
  <c r="Y38" i="4"/>
  <c r="S38" i="4"/>
  <c r="AB37" i="4"/>
  <c r="AA37" i="4"/>
  <c r="Z37" i="4"/>
  <c r="Y37" i="4"/>
  <c r="S37" i="4"/>
  <c r="AB36" i="4"/>
  <c r="AA36" i="4"/>
  <c r="Z36" i="4"/>
  <c r="Y36" i="4"/>
  <c r="S36" i="4"/>
  <c r="AB35" i="4"/>
  <c r="AA35" i="4"/>
  <c r="Z35" i="4"/>
  <c r="Y35" i="4"/>
  <c r="S35" i="4"/>
  <c r="AB34" i="4"/>
  <c r="AA34" i="4"/>
  <c r="Z34" i="4"/>
  <c r="Y34" i="4"/>
  <c r="S34" i="4"/>
  <c r="AB33" i="4"/>
  <c r="AA33" i="4"/>
  <c r="Z33" i="4"/>
  <c r="Y33" i="4"/>
  <c r="S33" i="4"/>
  <c r="AB32" i="4"/>
  <c r="AA32" i="4"/>
  <c r="Z32" i="4"/>
  <c r="Y32" i="4"/>
  <c r="S32" i="4"/>
  <c r="AB31" i="4"/>
  <c r="AA31" i="4"/>
  <c r="Z31" i="4"/>
  <c r="Y31" i="4"/>
  <c r="S31" i="4"/>
  <c r="AB30" i="4"/>
  <c r="AA30" i="4"/>
  <c r="Z30" i="4"/>
  <c r="Y30" i="4"/>
  <c r="S30" i="4"/>
  <c r="AB29" i="4"/>
  <c r="AA29" i="4"/>
  <c r="Z29" i="4"/>
  <c r="Y29" i="4"/>
  <c r="S29" i="4"/>
  <c r="AB28" i="4"/>
  <c r="AA28" i="4"/>
  <c r="Z28" i="4"/>
  <c r="Y28" i="4"/>
  <c r="S28" i="4"/>
  <c r="AB27" i="4"/>
  <c r="AA27" i="4"/>
  <c r="Z27" i="4"/>
  <c r="Y27" i="4"/>
  <c r="S27" i="4"/>
  <c r="AB26" i="4"/>
  <c r="AA26" i="4"/>
  <c r="Z26" i="4"/>
  <c r="Y26" i="4"/>
  <c r="S26" i="4"/>
  <c r="AB25" i="4"/>
  <c r="AA25" i="4"/>
  <c r="Z25" i="4"/>
  <c r="Y25" i="4"/>
  <c r="S25" i="4"/>
  <c r="AB24" i="4"/>
  <c r="AA24" i="4"/>
  <c r="Z24" i="4"/>
  <c r="Y24" i="4"/>
  <c r="S24" i="4"/>
  <c r="AB23" i="4"/>
  <c r="AA23" i="4"/>
  <c r="Z23" i="4"/>
  <c r="Y23" i="4"/>
  <c r="S23" i="4"/>
  <c r="AB22" i="4"/>
  <c r="AA22" i="4"/>
  <c r="Z22" i="4"/>
  <c r="Y22" i="4"/>
  <c r="S22" i="4"/>
  <c r="AB21" i="4"/>
  <c r="AA21" i="4"/>
  <c r="Z21" i="4"/>
  <c r="Y21" i="4"/>
  <c r="S21" i="4"/>
  <c r="AB20" i="4"/>
  <c r="AA20" i="4"/>
  <c r="Z20" i="4"/>
  <c r="Y20" i="4"/>
  <c r="S20" i="4"/>
  <c r="AB19" i="4"/>
  <c r="AA19" i="4"/>
  <c r="Z19" i="4"/>
  <c r="Y19" i="4"/>
  <c r="S19" i="4"/>
  <c r="AB18" i="4"/>
  <c r="AA18" i="4"/>
  <c r="Z18" i="4"/>
  <c r="Y18" i="4"/>
  <c r="S18" i="4"/>
  <c r="AB17" i="4"/>
  <c r="AA17" i="4"/>
  <c r="Z17" i="4"/>
  <c r="Y17" i="4"/>
  <c r="S17" i="4"/>
  <c r="AB16" i="4"/>
  <c r="AA16" i="4"/>
  <c r="Z16" i="4"/>
  <c r="Y16" i="4"/>
  <c r="S16" i="4"/>
  <c r="AB15" i="4"/>
  <c r="AA15" i="4"/>
  <c r="Z15" i="4"/>
  <c r="Y15" i="4"/>
  <c r="S15" i="4"/>
  <c r="AB14" i="4"/>
  <c r="AA14" i="4"/>
  <c r="Z14" i="4"/>
  <c r="Y14" i="4"/>
  <c r="S14" i="4"/>
  <c r="AB13" i="4"/>
  <c r="AA13" i="4"/>
  <c r="Z13" i="4"/>
  <c r="Y13" i="4"/>
  <c r="S13" i="4"/>
  <c r="AB12" i="4"/>
  <c r="AA12" i="4"/>
  <c r="Z12" i="4"/>
  <c r="Y12" i="4"/>
  <c r="S12" i="4"/>
  <c r="AB11" i="4"/>
  <c r="AA11" i="4"/>
  <c r="Z11" i="4"/>
  <c r="Y11" i="4"/>
  <c r="S11" i="4"/>
  <c r="AB10" i="4"/>
  <c r="AA10" i="4"/>
  <c r="Z10" i="4"/>
  <c r="Y10" i="4"/>
  <c r="S10" i="4"/>
  <c r="AB9" i="4"/>
  <c r="AA9" i="4"/>
  <c r="Z9" i="4"/>
  <c r="Y9" i="4"/>
  <c r="S9" i="4"/>
  <c r="AB8" i="4"/>
  <c r="AA8" i="4"/>
  <c r="Z8" i="4"/>
  <c r="Y8" i="4"/>
  <c r="S8" i="4"/>
  <c r="AB7" i="4"/>
  <c r="AA7" i="4"/>
  <c r="Z7" i="4"/>
  <c r="Y7" i="4"/>
  <c r="S7" i="4"/>
  <c r="AB6" i="4"/>
  <c r="AA6" i="4"/>
  <c r="Z6" i="4"/>
  <c r="Y6" i="4"/>
  <c r="S6" i="4"/>
  <c r="AB5" i="4"/>
  <c r="AA5" i="4"/>
  <c r="Z5" i="4"/>
  <c r="Y5" i="4"/>
  <c r="S5" i="4"/>
  <c r="AB4" i="4"/>
  <c r="AA4" i="4"/>
  <c r="Z4" i="4"/>
  <c r="Y4" i="4"/>
  <c r="S4" i="4"/>
  <c r="AB3" i="4"/>
  <c r="AA3" i="4"/>
  <c r="Z3" i="4"/>
  <c r="Y3" i="4"/>
  <c r="S3" i="4"/>
  <c r="AB2" i="4"/>
  <c r="AA2" i="4"/>
  <c r="Z2" i="4"/>
  <c r="Y2" i="4"/>
  <c r="S2" i="4"/>
  <c r="Y40" i="21"/>
  <c r="X40" i="21"/>
  <c r="W40" i="21"/>
  <c r="V40" i="21"/>
  <c r="P40" i="21"/>
  <c r="Y39" i="21"/>
  <c r="X39" i="21"/>
  <c r="W39" i="21"/>
  <c r="V39" i="21"/>
  <c r="P39" i="21"/>
  <c r="Y38" i="21"/>
  <c r="X38" i="21"/>
  <c r="W38" i="21"/>
  <c r="V38" i="21"/>
  <c r="P38" i="21"/>
  <c r="Y37" i="21"/>
  <c r="X37" i="21"/>
  <c r="W37" i="21"/>
  <c r="V37" i="21"/>
  <c r="P37" i="21"/>
  <c r="Y36" i="21"/>
  <c r="X36" i="21"/>
  <c r="W36" i="21"/>
  <c r="V36" i="21"/>
  <c r="P36" i="21"/>
  <c r="Y35" i="21"/>
  <c r="X35" i="21"/>
  <c r="W35" i="21"/>
  <c r="V35" i="21"/>
  <c r="P35" i="21"/>
  <c r="Y33" i="21"/>
  <c r="X33" i="21"/>
  <c r="W33" i="21"/>
  <c r="V33" i="21"/>
  <c r="P33" i="21"/>
  <c r="Y32" i="21"/>
  <c r="X32" i="21"/>
  <c r="W32" i="21"/>
  <c r="V32" i="21"/>
  <c r="P32" i="21"/>
  <c r="Y31" i="21"/>
  <c r="X31" i="21"/>
  <c r="W31" i="21"/>
  <c r="V31" i="21"/>
  <c r="P31" i="21"/>
  <c r="Y30" i="21"/>
  <c r="X30" i="21"/>
  <c r="W30" i="21"/>
  <c r="V30" i="21"/>
  <c r="P30" i="21"/>
  <c r="Y29" i="21"/>
  <c r="X29" i="21"/>
  <c r="W29" i="21"/>
  <c r="V29" i="21"/>
  <c r="P29" i="21"/>
  <c r="Y28" i="21"/>
  <c r="X28" i="21"/>
  <c r="W28" i="21"/>
  <c r="V28" i="21"/>
  <c r="P28" i="21"/>
  <c r="Y27" i="21"/>
  <c r="X27" i="21"/>
  <c r="W27" i="21"/>
  <c r="V27" i="21"/>
  <c r="P27" i="21"/>
  <c r="Y26" i="21"/>
  <c r="X26" i="21"/>
  <c r="W26" i="21"/>
  <c r="V26" i="21"/>
  <c r="P26" i="21"/>
  <c r="Y25" i="21"/>
  <c r="X25" i="21"/>
  <c r="W25" i="21"/>
  <c r="V25" i="21"/>
  <c r="P25" i="21"/>
  <c r="Y24" i="21"/>
  <c r="X24" i="21"/>
  <c r="W24" i="21"/>
  <c r="V24" i="21"/>
  <c r="P24" i="21"/>
  <c r="Y23" i="21"/>
  <c r="X23" i="21"/>
  <c r="W23" i="21"/>
  <c r="V23" i="21"/>
  <c r="P23" i="21"/>
  <c r="Y22" i="21"/>
  <c r="X22" i="21"/>
  <c r="W22" i="21"/>
  <c r="V22" i="21"/>
  <c r="P22" i="21"/>
  <c r="Y21" i="21"/>
  <c r="X21" i="21"/>
  <c r="W21" i="21"/>
  <c r="V21" i="21"/>
  <c r="P21" i="21"/>
  <c r="Y20" i="21"/>
  <c r="X20" i="21"/>
  <c r="W20" i="21"/>
  <c r="V20" i="21"/>
  <c r="P20" i="21"/>
  <c r="Y19" i="21"/>
  <c r="X19" i="21"/>
  <c r="W19" i="21"/>
  <c r="V19" i="21"/>
  <c r="P19" i="21"/>
  <c r="Y18" i="21"/>
  <c r="X18" i="21"/>
  <c r="W18" i="21"/>
  <c r="V18" i="21"/>
  <c r="P18" i="21"/>
  <c r="Y17" i="21"/>
  <c r="X17" i="21"/>
  <c r="W17" i="21"/>
  <c r="V17" i="21"/>
  <c r="P17" i="21"/>
  <c r="Y16" i="21"/>
  <c r="X16" i="21"/>
  <c r="W16" i="21"/>
  <c r="V16" i="21"/>
  <c r="P16" i="21"/>
  <c r="Y15" i="21"/>
  <c r="X15" i="21"/>
  <c r="W15" i="21"/>
  <c r="V15" i="21"/>
  <c r="P15" i="21"/>
  <c r="Y14" i="21"/>
  <c r="X14" i="21"/>
  <c r="W14" i="21"/>
  <c r="V14" i="21"/>
  <c r="P14" i="21"/>
  <c r="Y13" i="21"/>
  <c r="X13" i="21"/>
  <c r="W13" i="21"/>
  <c r="V13" i="21"/>
  <c r="P13" i="21"/>
  <c r="Y12" i="21"/>
  <c r="X12" i="21"/>
  <c r="W12" i="21"/>
  <c r="V12" i="21"/>
  <c r="P12" i="21"/>
  <c r="Y11" i="21"/>
  <c r="X11" i="21"/>
  <c r="W11" i="21"/>
  <c r="V11" i="21"/>
  <c r="P11" i="21"/>
  <c r="Y10" i="21"/>
  <c r="X10" i="21"/>
  <c r="W10" i="21"/>
  <c r="V10" i="21"/>
  <c r="P10" i="21"/>
  <c r="Y9" i="21"/>
  <c r="X9" i="21"/>
  <c r="W9" i="21"/>
  <c r="V9" i="21"/>
  <c r="P9" i="21"/>
  <c r="Y8" i="21"/>
  <c r="X8" i="21"/>
  <c r="W8" i="21"/>
  <c r="V8" i="21"/>
  <c r="P8" i="21"/>
  <c r="Y7" i="21"/>
  <c r="X7" i="21"/>
  <c r="W7" i="21"/>
  <c r="V7" i="21"/>
  <c r="P7" i="21"/>
  <c r="Y6" i="21"/>
  <c r="X6" i="21"/>
  <c r="W6" i="21"/>
  <c r="V6" i="21"/>
  <c r="P6" i="21"/>
  <c r="Y5" i="21"/>
  <c r="X5" i="21"/>
  <c r="W5" i="21"/>
  <c r="V5" i="21"/>
  <c r="P5" i="21"/>
  <c r="Y4" i="21"/>
  <c r="X4" i="21"/>
  <c r="W4" i="21"/>
  <c r="V4" i="21"/>
  <c r="P4" i="21"/>
  <c r="Y3" i="21"/>
  <c r="X3" i="21"/>
  <c r="W3" i="21"/>
  <c r="V3" i="21"/>
  <c r="P3" i="21"/>
  <c r="Y2" i="21"/>
  <c r="X2" i="21"/>
  <c r="W2" i="21"/>
  <c r="V2" i="21"/>
  <c r="S14" i="21" s="1"/>
  <c r="P2" i="21"/>
  <c r="S26" i="21" l="1"/>
  <c r="S28" i="21"/>
  <c r="S20" i="21"/>
  <c r="S6" i="21"/>
  <c r="S27" i="21"/>
  <c r="S13" i="21"/>
  <c r="S31" i="21"/>
  <c r="S19" i="21"/>
  <c r="S10" i="21"/>
  <c r="S21" i="21"/>
  <c r="T24" i="7"/>
  <c r="T12" i="6"/>
  <c r="T21" i="6"/>
  <c r="T8" i="6"/>
  <c r="T22" i="6"/>
  <c r="T15" i="6"/>
  <c r="T23" i="6"/>
  <c r="T11" i="6"/>
  <c r="T2" i="6"/>
  <c r="T18" i="6"/>
  <c r="V37" i="4"/>
  <c r="V31" i="4"/>
  <c r="V38" i="4"/>
  <c r="V35" i="4"/>
  <c r="V24" i="4"/>
  <c r="V28" i="4"/>
  <c r="V17" i="4"/>
  <c r="V23" i="4"/>
  <c r="V30" i="4"/>
  <c r="T4" i="7"/>
  <c r="T17" i="7"/>
  <c r="T28" i="7"/>
  <c r="T7" i="7"/>
  <c r="T18" i="7"/>
  <c r="T19" i="7"/>
  <c r="T25" i="7"/>
  <c r="T6" i="7"/>
  <c r="T10" i="7"/>
  <c r="T9" i="7"/>
  <c r="T5" i="7"/>
  <c r="T16" i="7"/>
  <c r="T12" i="7"/>
  <c r="T23" i="7"/>
  <c r="T32" i="7"/>
  <c r="T13" i="7"/>
  <c r="T15" i="7"/>
  <c r="T31" i="7"/>
  <c r="T11" i="7"/>
  <c r="T22" i="7"/>
  <c r="T30" i="7"/>
  <c r="T3" i="7"/>
  <c r="T29" i="7"/>
  <c r="T21" i="7"/>
  <c r="T14" i="6"/>
  <c r="T4" i="6"/>
  <c r="T6" i="6"/>
  <c r="T17" i="6"/>
  <c r="T9" i="6"/>
  <c r="T20" i="6"/>
  <c r="T24" i="6"/>
  <c r="T5" i="6"/>
  <c r="T16" i="6"/>
  <c r="T10" i="6"/>
  <c r="T3" i="6"/>
  <c r="V15" i="4"/>
  <c r="V22" i="4"/>
  <c r="V29" i="4"/>
  <c r="V36" i="4"/>
  <c r="V16" i="4"/>
  <c r="V14" i="4"/>
  <c r="V18" i="4"/>
  <c r="V21" i="4"/>
  <c r="V25" i="4"/>
  <c r="V32" i="4"/>
  <c r="V39" i="4"/>
  <c r="S34" i="21"/>
  <c r="S35" i="21"/>
  <c r="S5" i="21"/>
  <c r="S12" i="21"/>
  <c r="S33" i="21"/>
  <c r="S4" i="21"/>
  <c r="S11" i="21"/>
  <c r="S18" i="21"/>
  <c r="S25" i="21"/>
  <c r="S32" i="21"/>
  <c r="S3" i="21"/>
  <c r="S7" i="21"/>
  <c r="S17" i="21"/>
  <c r="S24" i="21"/>
</calcChain>
</file>

<file path=xl/sharedStrings.xml><?xml version="1.0" encoding="utf-8"?>
<sst xmlns="http://schemas.openxmlformats.org/spreadsheetml/2006/main" count="619" uniqueCount="69">
  <si>
    <t>ED</t>
  </si>
  <si>
    <t>ND</t>
  </si>
  <si>
    <t>PASS</t>
  </si>
  <si>
    <t>FAIL</t>
  </si>
  <si>
    <t>Ex.datum</t>
  </si>
  <si>
    <t>Registrerad</t>
  </si>
  <si>
    <t>Ex dat</t>
  </si>
  <si>
    <t>Sum</t>
  </si>
  <si>
    <t>VT2019</t>
  </si>
  <si>
    <t>Ven</t>
  </si>
  <si>
    <t>Spädning 1</t>
  </si>
  <si>
    <t>Beräkning</t>
  </si>
  <si>
    <t>Mikrobiologi</t>
  </si>
  <si>
    <t>Desinf/Bakt/Mikroskopi</t>
  </si>
  <si>
    <t>Sterilteknik</t>
  </si>
  <si>
    <t>LAF/mikroskopi</t>
  </si>
  <si>
    <t>Spädning</t>
  </si>
  <si>
    <t>Beräkning och utförande</t>
  </si>
  <si>
    <t>Provtagning</t>
  </si>
  <si>
    <t>Kapillär</t>
  </si>
  <si>
    <t>Kvalitetssäkring</t>
  </si>
  <si>
    <t>Analysserie</t>
  </si>
  <si>
    <t>Blodgruppering</t>
  </si>
  <si>
    <t>Snittning</t>
  </si>
  <si>
    <t>Average</t>
  </si>
  <si>
    <t>Numbers</t>
  </si>
  <si>
    <t>Max</t>
  </si>
  <si>
    <t>Min</t>
  </si>
  <si>
    <t>Std dev</t>
  </si>
  <si>
    <t>SUM</t>
  </si>
  <si>
    <t>E=1</t>
  </si>
  <si>
    <t>F=1</t>
  </si>
  <si>
    <t>G=4</t>
  </si>
  <si>
    <t>H=4</t>
  </si>
  <si>
    <t>I=2</t>
  </si>
  <si>
    <t>A=3</t>
  </si>
  <si>
    <t>B=3</t>
  </si>
  <si>
    <t>D=2</t>
  </si>
  <si>
    <t>A=2</t>
  </si>
  <si>
    <t>C=3</t>
  </si>
  <si>
    <t>E=2</t>
  </si>
  <si>
    <t>G=1</t>
  </si>
  <si>
    <t>J=4</t>
  </si>
  <si>
    <t>E=3</t>
  </si>
  <si>
    <t>I=4</t>
  </si>
  <si>
    <t>B=2</t>
  </si>
  <si>
    <t>D=3</t>
  </si>
  <si>
    <t>LM 1</t>
  </si>
  <si>
    <t>LM 2</t>
  </si>
  <si>
    <t>LM 3</t>
  </si>
  <si>
    <t>LM1</t>
  </si>
  <si>
    <t>LM2</t>
  </si>
  <si>
    <t>LM3</t>
  </si>
  <si>
    <t>LM4</t>
  </si>
  <si>
    <t>LM 4</t>
  </si>
  <si>
    <t>ALL</t>
  </si>
  <si>
    <t>Spädning (beräkning)</t>
  </si>
  <si>
    <t>Spädning (utförande)</t>
  </si>
  <si>
    <t>Spädning (beräkning och utförande)</t>
  </si>
  <si>
    <t>B=1</t>
  </si>
  <si>
    <t>A=4</t>
  </si>
  <si>
    <t>C=1</t>
  </si>
  <si>
    <t>F=3</t>
  </si>
  <si>
    <t>G=2</t>
  </si>
  <si>
    <t>H=2</t>
  </si>
  <si>
    <t>ILO1</t>
  </si>
  <si>
    <t>ILO2</t>
  </si>
  <si>
    <t>ILO3</t>
  </si>
  <si>
    <t>ILO4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</si>
</sst>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3"/>
      <color rgb="FF333333"/>
      <name val="Helvetica Neue"/>
      <family val="2"/>
    </font>
    <font>
      <sz val="12"/>
      <color theme="1"/>
      <name val="Helvetica Neue"/>
      <family val="2"/>
    </font>
    <font>
      <b/>
      <sz val="13"/>
      <color rgb="FF333333"/>
      <name val="Helvetica Neue"/>
      <family val="2"/>
    </font>
    <font>
      <b/>
      <sz val="12"/>
      <color theme="1"/>
      <name val="Helvetica Neue"/>
      <family val="2"/>
    </font>
    <font>
      <sz val="12"/>
      <color rgb="FF000000"/>
      <name val="Calibri"/>
      <family val="2"/>
      <scheme val="minor"/>
    </font>
    <font>
      <sz val="11"/>
      <color rgb="FF333333"/>
      <name val="Helvetica Neue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FFC000"/>
      <name val="Arial"/>
      <family val="2"/>
    </font>
    <font>
      <b/>
      <sz val="11"/>
      <color rgb="FFFF0000"/>
      <name val="Arial"/>
      <family val="2"/>
    </font>
    <font>
      <b/>
      <sz val="11"/>
      <color rgb="FFEE3A4C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FFC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2" xfId="0" applyFill="1" applyBorder="1"/>
    <xf numFmtId="164" fontId="0" fillId="0" borderId="2" xfId="0" applyNumberFormat="1" applyBorder="1"/>
    <xf numFmtId="0" fontId="3" fillId="0" borderId="5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0" fontId="3" fillId="0" borderId="20" xfId="0" applyFont="1" applyBorder="1"/>
    <xf numFmtId="0" fontId="3" fillId="0" borderId="2" xfId="0" applyFont="1" applyBorder="1"/>
    <xf numFmtId="0" fontId="3" fillId="0" borderId="17" xfId="0" applyFont="1" applyBorder="1"/>
    <xf numFmtId="0" fontId="7" fillId="0" borderId="0" xfId="0" applyFont="1"/>
    <xf numFmtId="0" fontId="0" fillId="5" borderId="0" xfId="0" applyFill="1"/>
    <xf numFmtId="0" fontId="8" fillId="0" borderId="2" xfId="0" applyFont="1" applyBorder="1"/>
    <xf numFmtId="0" fontId="6" fillId="0" borderId="2" xfId="0" applyFont="1" applyBorder="1"/>
    <xf numFmtId="0" fontId="0" fillId="5" borderId="2" xfId="0" applyFill="1" applyBorder="1"/>
    <xf numFmtId="14" fontId="6" fillId="0" borderId="2" xfId="0" applyNumberFormat="1" applyFont="1" applyBorder="1"/>
    <xf numFmtId="0" fontId="9" fillId="6" borderId="2" xfId="0" applyFont="1" applyFill="1" applyBorder="1"/>
    <xf numFmtId="0" fontId="0" fillId="4" borderId="2" xfId="0" applyFill="1" applyBorder="1"/>
    <xf numFmtId="14" fontId="6" fillId="5" borderId="2" xfId="0" applyNumberFormat="1" applyFont="1" applyFill="1" applyBorder="1"/>
    <xf numFmtId="0" fontId="0" fillId="3" borderId="2" xfId="0" applyFill="1" applyBorder="1"/>
    <xf numFmtId="0" fontId="6" fillId="5" borderId="2" xfId="0" applyFont="1" applyFill="1" applyBorder="1"/>
    <xf numFmtId="0" fontId="5" fillId="0" borderId="2" xfId="0" applyFont="1" applyBorder="1"/>
    <xf numFmtId="14" fontId="5" fillId="0" borderId="2" xfId="0" applyNumberFormat="1" applyFont="1" applyBorder="1"/>
    <xf numFmtId="0" fontId="5" fillId="5" borderId="2" xfId="0" applyFont="1" applyFill="1" applyBorder="1"/>
    <xf numFmtId="0" fontId="0" fillId="0" borderId="21" xfId="0" applyBorder="1"/>
    <xf numFmtId="0" fontId="3" fillId="0" borderId="3" xfId="0" applyFont="1" applyBorder="1"/>
    <xf numFmtId="0" fontId="0" fillId="5" borderId="3" xfId="0" applyFill="1" applyBorder="1"/>
    <xf numFmtId="14" fontId="10" fillId="0" borderId="2" xfId="0" applyNumberFormat="1" applyFont="1" applyBorder="1"/>
    <xf numFmtId="14" fontId="8" fillId="0" borderId="2" xfId="0" applyNumberFormat="1" applyFont="1" applyBorder="1"/>
    <xf numFmtId="14" fontId="3" fillId="0" borderId="2" xfId="0" applyNumberFormat="1" applyFont="1" applyBorder="1"/>
    <xf numFmtId="14" fontId="3" fillId="0" borderId="0" xfId="0" applyNumberFormat="1" applyFont="1"/>
    <xf numFmtId="14" fontId="3" fillId="0" borderId="3" xfId="0" applyNumberFormat="1" applyFont="1" applyBorder="1"/>
    <xf numFmtId="0" fontId="0" fillId="4" borderId="3" xfId="0" applyFill="1" applyBorder="1"/>
    <xf numFmtId="14" fontId="8" fillId="0" borderId="3" xfId="0" applyNumberFormat="1" applyFont="1" applyBorder="1"/>
    <xf numFmtId="0" fontId="9" fillId="6" borderId="3" xfId="0" applyFont="1" applyFill="1" applyBorder="1"/>
    <xf numFmtId="0" fontId="9" fillId="7" borderId="2" xfId="0" applyFont="1" applyFill="1" applyBorder="1"/>
    <xf numFmtId="0" fontId="9" fillId="8" borderId="3" xfId="0" applyFont="1" applyFill="1" applyBorder="1"/>
    <xf numFmtId="0" fontId="4" fillId="0" borderId="2" xfId="0" applyFont="1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6" xfId="0" applyFont="1" applyBorder="1"/>
    <xf numFmtId="0" fontId="14" fillId="0" borderId="7" xfId="0" applyFont="1" applyBorder="1"/>
    <xf numFmtId="0" fontId="13" fillId="0" borderId="8" xfId="0" applyFont="1" applyBorder="1"/>
    <xf numFmtId="0" fontId="12" fillId="4" borderId="2" xfId="0" applyFont="1" applyFill="1" applyBorder="1"/>
    <xf numFmtId="0" fontId="12" fillId="0" borderId="2" xfId="0" applyFont="1" applyBorder="1"/>
    <xf numFmtId="0" fontId="14" fillId="0" borderId="2" xfId="0" applyFont="1" applyBorder="1"/>
    <xf numFmtId="0" fontId="12" fillId="0" borderId="9" xfId="0" applyFont="1" applyBorder="1"/>
    <xf numFmtId="0" fontId="14" fillId="0" borderId="8" xfId="0" applyFont="1" applyBorder="1"/>
    <xf numFmtId="0" fontId="15" fillId="0" borderId="9" xfId="0" applyFont="1" applyBorder="1"/>
    <xf numFmtId="0" fontId="13" fillId="0" borderId="2" xfId="0" applyFont="1" applyBorder="1"/>
    <xf numFmtId="0" fontId="12" fillId="0" borderId="4" xfId="0" applyFont="1" applyBorder="1"/>
    <xf numFmtId="0" fontId="14" fillId="4" borderId="2" xfId="0" applyFont="1" applyFill="1" applyBorder="1"/>
    <xf numFmtId="0" fontId="11" fillId="0" borderId="2" xfId="0" applyFont="1" applyBorder="1"/>
    <xf numFmtId="0" fontId="12" fillId="0" borderId="8" xfId="0" applyFont="1" applyBorder="1"/>
    <xf numFmtId="0" fontId="11" fillId="4" borderId="2" xfId="0" applyFont="1" applyFill="1" applyBorder="1"/>
    <xf numFmtId="0" fontId="11" fillId="0" borderId="9" xfId="0" applyFont="1" applyBorder="1"/>
    <xf numFmtId="0" fontId="13" fillId="0" borderId="9" xfId="0" applyFont="1" applyBorder="1"/>
    <xf numFmtId="0" fontId="11" fillId="0" borderId="10" xfId="0" applyFont="1" applyBorder="1"/>
    <xf numFmtId="0" fontId="14" fillId="0" borderId="11" xfId="0" applyFont="1" applyBorder="1"/>
    <xf numFmtId="0" fontId="16" fillId="4" borderId="2" xfId="0" applyFont="1" applyFill="1" applyBorder="1"/>
    <xf numFmtId="0" fontId="12" fillId="0" borderId="7" xfId="0" applyFont="1" applyBorder="1"/>
    <xf numFmtId="0" fontId="11" fillId="0" borderId="8" xfId="0" applyFont="1" applyBorder="1"/>
    <xf numFmtId="0" fontId="14" fillId="0" borderId="10" xfId="0" applyFont="1" applyBorder="1"/>
    <xf numFmtId="0" fontId="14" fillId="0" borderId="12" xfId="0" applyFont="1" applyBorder="1"/>
    <xf numFmtId="0" fontId="12" fillId="0" borderId="10" xfId="0" applyFont="1" applyBorder="1"/>
    <xf numFmtId="0" fontId="15" fillId="0" borderId="12" xfId="0" applyFont="1" applyBorder="1"/>
    <xf numFmtId="0" fontId="3" fillId="0" borderId="0" xfId="0" applyFont="1" applyAlignment="1">
      <alignment horizontal="right"/>
    </xf>
    <xf numFmtId="0" fontId="3" fillId="0" borderId="4" xfId="0" applyFont="1" applyBorder="1"/>
    <xf numFmtId="2" fontId="0" fillId="0" borderId="2" xfId="0" applyNumberFormat="1" applyBorder="1"/>
    <xf numFmtId="0" fontId="3" fillId="0" borderId="24" xfId="0" applyFont="1" applyBorder="1"/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10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4" borderId="8" xfId="0" applyFill="1" applyBorder="1"/>
    <xf numFmtId="0" fontId="0" fillId="3" borderId="2" xfId="0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9" fillId="11" borderId="2" xfId="0" applyFon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0" fontId="0" fillId="9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3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9" borderId="7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8" xfId="0" applyFont="1" applyBorder="1"/>
    <xf numFmtId="0" fontId="0" fillId="0" borderId="11" xfId="0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12" fillId="12" borderId="2" xfId="0" applyFont="1" applyFill="1" applyBorder="1"/>
    <xf numFmtId="0" fontId="14" fillId="0" borderId="9" xfId="0" applyFont="1" applyBorder="1"/>
    <xf numFmtId="0" fontId="13" fillId="4" borderId="2" xfId="0" applyFont="1" applyFill="1" applyBorder="1"/>
    <xf numFmtId="0" fontId="16" fillId="0" borderId="2" xfId="0" applyFont="1" applyBorder="1"/>
    <xf numFmtId="0" fontId="14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17" fillId="0" borderId="2" xfId="0" applyFont="1" applyBorder="1"/>
    <xf numFmtId="0" fontId="3" fillId="0" borderId="8" xfId="0" applyFont="1" applyBorder="1"/>
    <xf numFmtId="164" fontId="0" fillId="0" borderId="9" xfId="0" applyNumberFormat="1" applyBorder="1"/>
    <xf numFmtId="0" fontId="3" fillId="0" borderId="10" xfId="0" applyFont="1" applyBorder="1"/>
    <xf numFmtId="2" fontId="0" fillId="0" borderId="12" xfId="0" applyNumberFormat="1" applyBorder="1"/>
    <xf numFmtId="0" fontId="3" fillId="0" borderId="26" xfId="0" applyFont="1" applyBorder="1"/>
    <xf numFmtId="0" fontId="3" fillId="0" borderId="1" xfId="0" applyFont="1" applyBorder="1"/>
    <xf numFmtId="0" fontId="0" fillId="3" borderId="15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4" borderId="9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11" fillId="0" borderId="3" xfId="0" applyFont="1" applyBorder="1"/>
    <xf numFmtId="0" fontId="11" fillId="4" borderId="3" xfId="0" applyFont="1" applyFill="1" applyBorder="1"/>
    <xf numFmtId="0" fontId="14" fillId="4" borderId="3" xfId="0" applyFont="1" applyFill="1" applyBorder="1"/>
    <xf numFmtId="0" fontId="12" fillId="4" borderId="3" xfId="0" applyFont="1" applyFill="1" applyBorder="1"/>
    <xf numFmtId="0" fontId="12" fillId="4" borderId="8" xfId="0" applyFont="1" applyFill="1" applyBorder="1"/>
    <xf numFmtId="0" fontId="14" fillId="4" borderId="9" xfId="0" applyFont="1" applyFill="1" applyBorder="1"/>
    <xf numFmtId="0" fontId="11" fillId="4" borderId="8" xfId="0" applyFont="1" applyFill="1" applyBorder="1"/>
    <xf numFmtId="0" fontId="12" fillId="4" borderId="9" xfId="0" applyFont="1" applyFill="1" applyBorder="1"/>
    <xf numFmtId="0" fontId="11" fillId="4" borderId="9" xfId="0" applyFont="1" applyFill="1" applyBorder="1"/>
    <xf numFmtId="0" fontId="13" fillId="2" borderId="3" xfId="0" applyFont="1" applyFill="1" applyBorder="1"/>
    <xf numFmtId="0" fontId="13" fillId="0" borderId="4" xfId="0" applyFont="1" applyBorder="1"/>
    <xf numFmtId="0" fontId="14" fillId="0" borderId="4" xfId="0" applyFont="1" applyBorder="1"/>
    <xf numFmtId="0" fontId="11" fillId="0" borderId="4" xfId="0" applyFont="1" applyBorder="1"/>
    <xf numFmtId="0" fontId="14" fillId="4" borderId="4" xfId="0" applyFont="1" applyFill="1" applyBorder="1"/>
    <xf numFmtId="0" fontId="11" fillId="4" borderId="4" xfId="0" applyFont="1" applyFill="1" applyBorder="1"/>
    <xf numFmtId="0" fontId="12" fillId="4" borderId="4" xfId="0" applyFont="1" applyFill="1" applyBorder="1"/>
    <xf numFmtId="0" fontId="14" fillId="4" borderId="8" xfId="0" applyFont="1" applyFill="1" applyBorder="1"/>
    <xf numFmtId="0" fontId="11" fillId="0" borderId="12" xfId="0" applyFont="1" applyBorder="1"/>
    <xf numFmtId="0" fontId="12" fillId="0" borderId="5" xfId="0" applyFont="1" applyBorder="1"/>
    <xf numFmtId="0" fontId="16" fillId="4" borderId="10" xfId="0" applyFont="1" applyFill="1" applyBorder="1"/>
    <xf numFmtId="0" fontId="16" fillId="0" borderId="12" xfId="0" applyFont="1" applyBorder="1"/>
    <xf numFmtId="0" fontId="13" fillId="4" borderId="3" xfId="0" applyFont="1" applyFill="1" applyBorder="1"/>
    <xf numFmtId="0" fontId="18" fillId="0" borderId="22" xfId="0" applyFont="1" applyBorder="1"/>
    <xf numFmtId="0" fontId="0" fillId="4" borderId="4" xfId="0" applyFill="1" applyBorder="1"/>
    <xf numFmtId="0" fontId="16" fillId="0" borderId="4" xfId="0" applyFont="1" applyBorder="1"/>
    <xf numFmtId="0" fontId="13" fillId="4" borderId="9" xfId="0" applyFont="1" applyFill="1" applyBorder="1"/>
    <xf numFmtId="0" fontId="13" fillId="4" borderId="8" xfId="0" applyFont="1" applyFill="1" applyBorder="1"/>
    <xf numFmtId="0" fontId="17" fillId="0" borderId="9" xfId="0" applyFont="1" applyBorder="1"/>
    <xf numFmtId="0" fontId="14" fillId="12" borderId="4" xfId="0" applyFont="1" applyFill="1" applyBorder="1"/>
    <xf numFmtId="0" fontId="12" fillId="12" borderId="4" xfId="0" applyFont="1" applyFill="1" applyBorder="1"/>
    <xf numFmtId="0" fontId="12" fillId="12" borderId="8" xfId="0" applyFont="1" applyFill="1" applyBorder="1"/>
    <xf numFmtId="0" fontId="14" fillId="12" borderId="9" xfId="0" applyFont="1" applyFill="1" applyBorder="1"/>
    <xf numFmtId="0" fontId="11" fillId="12" borderId="9" xfId="0" applyFont="1" applyFill="1" applyBorder="1"/>
    <xf numFmtId="0" fontId="13" fillId="12" borderId="9" xfId="0" applyFont="1" applyFill="1" applyBorder="1"/>
    <xf numFmtId="0" fontId="12" fillId="12" borderId="9" xfId="0" applyFont="1" applyFill="1" applyBorder="1"/>
    <xf numFmtId="0" fontId="12" fillId="12" borderId="3" xfId="0" applyFont="1" applyFill="1" applyBorder="1"/>
    <xf numFmtId="0" fontId="14" fillId="12" borderId="8" xfId="0" applyFont="1" applyFill="1" applyBorder="1"/>
    <xf numFmtId="0" fontId="9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10" borderId="3" xfId="0" applyFont="1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0" fillId="10" borderId="4" xfId="0" applyFill="1" applyBorder="1" applyAlignment="1">
      <alignment horizontal="left"/>
    </xf>
    <xf numFmtId="0" fontId="9" fillId="10" borderId="4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9" fillId="10" borderId="8" xfId="0" applyFont="1" applyFill="1" applyBorder="1" applyAlignment="1">
      <alignment horizontal="left"/>
    </xf>
    <xf numFmtId="0" fontId="9" fillId="10" borderId="9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11" borderId="9" xfId="0" applyFont="1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9" fillId="3" borderId="8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10" borderId="12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4" borderId="4" xfId="0" applyFill="1" applyBorder="1" applyAlignment="1">
      <alignment horizontal="left"/>
    </xf>
    <xf numFmtId="0" fontId="10" fillId="13" borderId="2" xfId="0" applyFont="1" applyFill="1" applyBorder="1"/>
    <xf numFmtId="0" fontId="0" fillId="13" borderId="3" xfId="0" applyFill="1" applyBorder="1"/>
    <xf numFmtId="0" fontId="0" fillId="13" borderId="2" xfId="0" applyFill="1" applyBorder="1"/>
    <xf numFmtId="0" fontId="5" fillId="14" borderId="2" xfId="0" applyFont="1" applyFill="1" applyBorder="1"/>
    <xf numFmtId="0" fontId="0" fillId="0" borderId="0" xfId="0" applyBorder="1"/>
    <xf numFmtId="0" fontId="3" fillId="0" borderId="0" xfId="0" applyFont="1" applyBorder="1"/>
    <xf numFmtId="164" fontId="0" fillId="0" borderId="0" xfId="0" applyNumberFormat="1" applyBorder="1"/>
    <xf numFmtId="2" fontId="0" fillId="0" borderId="0" xfId="0" applyNumberFormat="1" applyBorder="1"/>
    <xf numFmtId="164" fontId="0" fillId="0" borderId="3" xfId="0" applyNumberFormat="1" applyBorder="1"/>
    <xf numFmtId="0" fontId="12" fillId="12" borderId="23" xfId="0" applyFont="1" applyFill="1" applyBorder="1"/>
    <xf numFmtId="0" fontId="12" fillId="0" borderId="25" xfId="0" applyFont="1" applyBorder="1"/>
    <xf numFmtId="0" fontId="14" fillId="0" borderId="27" xfId="0" applyFont="1" applyBorder="1"/>
    <xf numFmtId="0" fontId="12" fillId="0" borderId="28" xfId="0" applyFont="1" applyBorder="1"/>
    <xf numFmtId="0" fontId="12" fillId="0" borderId="23" xfId="0" applyFont="1" applyBorder="1"/>
    <xf numFmtId="0" fontId="13" fillId="0" borderId="24" xfId="0" applyFont="1" applyBorder="1"/>
    <xf numFmtId="0" fontId="12" fillId="0" borderId="27" xfId="0" applyFont="1" applyBorder="1"/>
    <xf numFmtId="0" fontId="12" fillId="0" borderId="24" xfId="0" applyFont="1" applyBorder="1"/>
    <xf numFmtId="0" fontId="0" fillId="0" borderId="24" xfId="0" applyBorder="1"/>
    <xf numFmtId="2" fontId="0" fillId="0" borderId="28" xfId="0" applyNumberFormat="1" applyBorder="1"/>
    <xf numFmtId="0" fontId="16" fillId="4" borderId="29" xfId="0" applyFont="1" applyFill="1" applyBorder="1"/>
    <xf numFmtId="0" fontId="16" fillId="0" borderId="30" xfId="0" applyFont="1" applyBorder="1"/>
    <xf numFmtId="0" fontId="14" fillId="0" borderId="31" xfId="0" applyFont="1" applyBorder="1"/>
    <xf numFmtId="0" fontId="14" fillId="0" borderId="22" xfId="0" applyFont="1" applyBorder="1"/>
    <xf numFmtId="0" fontId="14" fillId="0" borderId="29" xfId="0" applyFont="1" applyBorder="1"/>
    <xf numFmtId="0" fontId="14" fillId="0" borderId="32" xfId="0" applyFont="1" applyBorder="1"/>
    <xf numFmtId="0" fontId="14" fillId="0" borderId="30" xfId="0" applyFont="1" applyBorder="1"/>
    <xf numFmtId="0" fontId="16" fillId="0" borderId="31" xfId="0" applyFont="1" applyBorder="1"/>
    <xf numFmtId="0" fontId="16" fillId="0" borderId="21" xfId="0" applyFont="1" applyBorder="1"/>
    <xf numFmtId="0" fontId="0" fillId="0" borderId="0" xfId="0" applyFill="1" applyBorder="1"/>
    <xf numFmtId="0" fontId="3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164" fontId="0" fillId="0" borderId="0" xfId="0" applyNumberFormat="1" applyFill="1" applyBorder="1"/>
    <xf numFmtId="2" fontId="0" fillId="0" borderId="0" xfId="0" applyNumberFormat="1" applyFill="1" applyBorder="1"/>
    <xf numFmtId="0" fontId="11" fillId="0" borderId="0" xfId="0" applyFont="1" applyFill="1" applyBorder="1"/>
    <xf numFmtId="0" fontId="18" fillId="0" borderId="0" xfId="0" applyFont="1" applyFill="1" applyBorder="1"/>
    <xf numFmtId="0" fontId="17" fillId="0" borderId="0" xfId="0" applyFont="1" applyFill="1" applyBorder="1"/>
    <xf numFmtId="0" fontId="3" fillId="0" borderId="15" xfId="0" applyFont="1" applyBorder="1"/>
    <xf numFmtId="2" fontId="0" fillId="0" borderId="16" xfId="0" applyNumberFormat="1" applyBorder="1"/>
  </cellXfs>
  <cellStyles count="2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8BF8-3819-5C42-813F-C209C78C2B8C}">
  <dimension ref="A1:AE40"/>
  <sheetViews>
    <sheetView workbookViewId="0">
      <selection activeCell="F2" sqref="F2"/>
    </sheetView>
  </sheetViews>
  <sheetFormatPr baseColWidth="10" defaultRowHeight="16" x14ac:dyDescent="0.2"/>
  <cols>
    <col min="1" max="1" width="13.5" customWidth="1"/>
    <col min="5" max="5" width="5.6640625" customWidth="1"/>
    <col min="6" max="7" width="5.5" customWidth="1"/>
    <col min="8" max="8" width="4.6640625" customWidth="1"/>
    <col min="9" max="9" width="5.1640625" customWidth="1"/>
    <col min="10" max="10" width="5.5" customWidth="1"/>
    <col min="11" max="11" width="5.1640625" customWidth="1"/>
    <col min="12" max="12" width="5.33203125" customWidth="1"/>
    <col min="13" max="13" width="4.1640625" customWidth="1"/>
    <col min="14" max="14" width="5" customWidth="1"/>
    <col min="15" max="15" width="2.6640625" customWidth="1"/>
    <col min="16" max="16" width="4.6640625" customWidth="1"/>
  </cols>
  <sheetData>
    <row r="1" spans="1:31" ht="17" thickBot="1" x14ac:dyDescent="0.25">
      <c r="A1" s="1"/>
      <c r="B1" s="37">
        <v>42159</v>
      </c>
      <c r="C1" s="37">
        <v>42165</v>
      </c>
      <c r="D1" s="37">
        <v>42241</v>
      </c>
      <c r="E1" s="12"/>
      <c r="F1" s="15" t="s">
        <v>31</v>
      </c>
      <c r="G1" s="17" t="s">
        <v>30</v>
      </c>
      <c r="H1" s="17" t="s">
        <v>37</v>
      </c>
      <c r="I1" s="17" t="s">
        <v>34</v>
      </c>
      <c r="J1" s="17" t="s">
        <v>35</v>
      </c>
      <c r="K1" s="17" t="s">
        <v>36</v>
      </c>
      <c r="L1" s="17" t="s">
        <v>39</v>
      </c>
      <c r="M1" s="17" t="s">
        <v>32</v>
      </c>
      <c r="N1" s="118" t="s">
        <v>33</v>
      </c>
      <c r="O1" s="12"/>
      <c r="P1" s="136" t="s">
        <v>29</v>
      </c>
      <c r="Q1" s="12"/>
      <c r="U1" s="12"/>
      <c r="V1" s="16" t="s">
        <v>50</v>
      </c>
      <c r="W1" s="16" t="s">
        <v>51</v>
      </c>
      <c r="X1" s="16" t="s">
        <v>52</v>
      </c>
      <c r="Y1" s="16" t="s">
        <v>53</v>
      </c>
      <c r="AB1" s="78" t="s">
        <v>50</v>
      </c>
      <c r="AC1" s="78" t="s">
        <v>51</v>
      </c>
      <c r="AD1" s="78" t="s">
        <v>52</v>
      </c>
      <c r="AE1" s="78" t="s">
        <v>53</v>
      </c>
    </row>
    <row r="2" spans="1:31" ht="17" x14ac:dyDescent="0.2">
      <c r="A2" s="30">
        <v>42159</v>
      </c>
      <c r="B2" s="25" t="s">
        <v>2</v>
      </c>
      <c r="C2" s="22"/>
      <c r="D2" s="22"/>
      <c r="F2" s="99">
        <v>20</v>
      </c>
      <c r="G2" s="100">
        <v>20</v>
      </c>
      <c r="H2" s="108">
        <v>15</v>
      </c>
      <c r="I2" s="137">
        <v>10</v>
      </c>
      <c r="J2" s="113">
        <v>20</v>
      </c>
      <c r="K2" s="46">
        <v>20</v>
      </c>
      <c r="L2" s="109">
        <v>10</v>
      </c>
      <c r="M2" s="47">
        <v>20</v>
      </c>
      <c r="N2" s="115">
        <v>15</v>
      </c>
      <c r="P2" s="32">
        <f t="shared" ref="P2:P33" si="0">J2+K2+L2+H2+G2+F2+M2+N2+I2+O2</f>
        <v>150</v>
      </c>
      <c r="R2" s="1"/>
      <c r="S2" s="16" t="s">
        <v>47</v>
      </c>
      <c r="V2" s="1">
        <f>F2+G2</f>
        <v>40</v>
      </c>
      <c r="W2" s="1">
        <f>H2+I2</f>
        <v>25</v>
      </c>
      <c r="X2" s="1">
        <f>J2+K2+L2</f>
        <v>50</v>
      </c>
      <c r="Y2" s="1">
        <f>M2+N2</f>
        <v>35</v>
      </c>
      <c r="AB2" s="4"/>
      <c r="AC2" s="5"/>
      <c r="AD2" s="5">
        <v>20</v>
      </c>
      <c r="AE2" s="6"/>
    </row>
    <row r="3" spans="1:31" ht="17" x14ac:dyDescent="0.2">
      <c r="A3" s="30">
        <v>42159</v>
      </c>
      <c r="B3" s="25" t="s">
        <v>2</v>
      </c>
      <c r="C3" s="22"/>
      <c r="D3" s="22"/>
      <c r="F3" s="101">
        <v>20</v>
      </c>
      <c r="G3" s="102">
        <v>20</v>
      </c>
      <c r="H3" s="79">
        <v>20</v>
      </c>
      <c r="I3" s="138">
        <v>10</v>
      </c>
      <c r="J3" s="101">
        <v>20</v>
      </c>
      <c r="K3" s="48">
        <v>20</v>
      </c>
      <c r="L3" s="104">
        <v>10</v>
      </c>
      <c r="M3" s="97">
        <v>20</v>
      </c>
      <c r="N3" s="102">
        <v>20</v>
      </c>
      <c r="P3" s="1">
        <f t="shared" si="0"/>
        <v>160</v>
      </c>
      <c r="R3" s="16" t="s">
        <v>25</v>
      </c>
      <c r="S3" s="1">
        <f>COUNT(V2:V40)</f>
        <v>38</v>
      </c>
      <c r="V3" s="1">
        <f t="shared" ref="V3:V40" si="1">F3+G3</f>
        <v>40</v>
      </c>
      <c r="W3" s="1">
        <f t="shared" ref="W3:W40" si="2">H3+I3</f>
        <v>30</v>
      </c>
      <c r="X3" s="1">
        <f t="shared" ref="X3:X40" si="3">J3+K3+L3</f>
        <v>50</v>
      </c>
      <c r="Y3" s="1">
        <f t="shared" ref="Y3:Y40" si="4">M3+N3</f>
        <v>40</v>
      </c>
      <c r="AB3" s="1"/>
      <c r="AC3" s="1">
        <v>20</v>
      </c>
      <c r="AD3" s="1"/>
      <c r="AE3" s="1"/>
    </row>
    <row r="4" spans="1:31" ht="17" x14ac:dyDescent="0.2">
      <c r="A4" s="30">
        <v>42159</v>
      </c>
      <c r="B4" s="25" t="s">
        <v>2</v>
      </c>
      <c r="C4" s="22"/>
      <c r="D4" s="22"/>
      <c r="F4" s="101">
        <v>20</v>
      </c>
      <c r="G4" s="102">
        <v>20</v>
      </c>
      <c r="H4" s="48">
        <v>20</v>
      </c>
      <c r="I4" s="139">
        <v>20</v>
      </c>
      <c r="J4" s="101">
        <v>20</v>
      </c>
      <c r="K4" s="48">
        <v>20</v>
      </c>
      <c r="L4" s="106">
        <v>20</v>
      </c>
      <c r="M4" s="97">
        <v>20</v>
      </c>
      <c r="N4" s="102">
        <v>20</v>
      </c>
      <c r="P4" s="1">
        <f t="shared" si="0"/>
        <v>180</v>
      </c>
      <c r="R4" s="16" t="s">
        <v>24</v>
      </c>
      <c r="S4" s="10">
        <f>AVERAGE(V2:V40)</f>
        <v>39.157894736842103</v>
      </c>
      <c r="V4" s="1">
        <f t="shared" si="1"/>
        <v>40</v>
      </c>
      <c r="W4" s="1">
        <f t="shared" si="2"/>
        <v>40</v>
      </c>
      <c r="X4" s="1">
        <f t="shared" si="3"/>
        <v>60</v>
      </c>
      <c r="Y4" s="1">
        <f t="shared" si="4"/>
        <v>40</v>
      </c>
      <c r="AB4" s="1"/>
      <c r="AC4" s="1"/>
      <c r="AD4" s="1">
        <v>20</v>
      </c>
      <c r="AE4" s="1"/>
    </row>
    <row r="5" spans="1:31" ht="17" x14ac:dyDescent="0.2">
      <c r="A5" s="30">
        <v>42159</v>
      </c>
      <c r="B5" s="25" t="s">
        <v>2</v>
      </c>
      <c r="C5" s="22"/>
      <c r="D5" s="22"/>
      <c r="F5" s="101">
        <v>20</v>
      </c>
      <c r="G5" s="102">
        <v>20</v>
      </c>
      <c r="H5" s="48">
        <v>19</v>
      </c>
      <c r="I5" s="139">
        <v>20</v>
      </c>
      <c r="J5" s="101">
        <v>20</v>
      </c>
      <c r="K5" s="79">
        <v>15</v>
      </c>
      <c r="L5" s="102">
        <v>20</v>
      </c>
      <c r="M5" s="95">
        <v>10</v>
      </c>
      <c r="N5" s="102">
        <v>20</v>
      </c>
      <c r="P5" s="1">
        <f t="shared" si="0"/>
        <v>164</v>
      </c>
      <c r="R5" s="16" t="s">
        <v>26</v>
      </c>
      <c r="S5" s="1">
        <f>MAX(V2:V40)</f>
        <v>40</v>
      </c>
      <c r="V5" s="1">
        <f t="shared" si="1"/>
        <v>40</v>
      </c>
      <c r="W5" s="1">
        <f t="shared" si="2"/>
        <v>39</v>
      </c>
      <c r="X5" s="1">
        <f t="shared" si="3"/>
        <v>55</v>
      </c>
      <c r="Y5" s="1">
        <f t="shared" si="4"/>
        <v>30</v>
      </c>
      <c r="AB5" s="1"/>
      <c r="AC5" s="1"/>
      <c r="AD5" s="1">
        <v>15</v>
      </c>
      <c r="AE5" s="1"/>
    </row>
    <row r="6" spans="1:31" ht="17" x14ac:dyDescent="0.2">
      <c r="A6" s="30">
        <v>42159</v>
      </c>
      <c r="B6" s="25" t="s">
        <v>2</v>
      </c>
      <c r="C6" s="22"/>
      <c r="D6" s="22"/>
      <c r="F6" s="101">
        <v>20</v>
      </c>
      <c r="G6" s="102">
        <v>20</v>
      </c>
      <c r="H6" s="80">
        <v>10</v>
      </c>
      <c r="I6" s="139">
        <v>20</v>
      </c>
      <c r="J6" s="103">
        <v>20</v>
      </c>
      <c r="K6" s="48">
        <v>20</v>
      </c>
      <c r="L6" s="105">
        <v>15</v>
      </c>
      <c r="M6" s="97">
        <v>20</v>
      </c>
      <c r="N6" s="102">
        <v>20</v>
      </c>
      <c r="P6" s="1">
        <f t="shared" si="0"/>
        <v>165</v>
      </c>
      <c r="R6" s="16" t="s">
        <v>27</v>
      </c>
      <c r="S6" s="1">
        <f>MIN(V2:V40)</f>
        <v>30</v>
      </c>
      <c r="V6" s="1">
        <f t="shared" si="1"/>
        <v>40</v>
      </c>
      <c r="W6" s="1">
        <f t="shared" si="2"/>
        <v>30</v>
      </c>
      <c r="X6" s="1">
        <f t="shared" si="3"/>
        <v>55</v>
      </c>
      <c r="Y6" s="1">
        <f t="shared" si="4"/>
        <v>40</v>
      </c>
      <c r="AB6" s="1"/>
      <c r="AC6" s="1"/>
      <c r="AD6" s="1">
        <v>20</v>
      </c>
      <c r="AE6" s="1"/>
    </row>
    <row r="7" spans="1:31" ht="17" x14ac:dyDescent="0.2">
      <c r="A7" s="30">
        <v>42159</v>
      </c>
      <c r="B7" s="25" t="s">
        <v>2</v>
      </c>
      <c r="C7" s="22"/>
      <c r="D7" s="22"/>
      <c r="F7" s="103">
        <v>20</v>
      </c>
      <c r="G7" s="102">
        <v>20</v>
      </c>
      <c r="H7" s="48">
        <v>20</v>
      </c>
      <c r="I7" s="139">
        <v>20</v>
      </c>
      <c r="J7" s="101">
        <v>20</v>
      </c>
      <c r="K7" s="80">
        <v>10</v>
      </c>
      <c r="L7" s="104">
        <v>10</v>
      </c>
      <c r="M7" s="97">
        <v>20</v>
      </c>
      <c r="N7" s="102">
        <v>20</v>
      </c>
      <c r="P7" s="1">
        <f t="shared" si="0"/>
        <v>160</v>
      </c>
      <c r="R7" s="16" t="s">
        <v>28</v>
      </c>
      <c r="S7" s="77">
        <f>STDEV(V2:V40)</f>
        <v>2.4662732119916808</v>
      </c>
      <c r="V7" s="1">
        <f t="shared" si="1"/>
        <v>40</v>
      </c>
      <c r="W7" s="1">
        <f t="shared" si="2"/>
        <v>40</v>
      </c>
      <c r="X7" s="1">
        <f t="shared" si="3"/>
        <v>40</v>
      </c>
      <c r="Y7" s="1">
        <f t="shared" si="4"/>
        <v>40</v>
      </c>
      <c r="AB7" s="1">
        <v>20</v>
      </c>
      <c r="AC7" s="1"/>
      <c r="AD7" s="1"/>
      <c r="AE7" s="1"/>
    </row>
    <row r="8" spans="1:31" ht="17" x14ac:dyDescent="0.2">
      <c r="A8" s="30">
        <v>42165</v>
      </c>
      <c r="B8" s="27" t="s">
        <v>3</v>
      </c>
      <c r="C8" s="25" t="s">
        <v>2</v>
      </c>
      <c r="D8" s="22"/>
      <c r="F8" s="101">
        <v>20</v>
      </c>
      <c r="G8" s="104">
        <v>10</v>
      </c>
      <c r="H8" s="79">
        <v>20</v>
      </c>
      <c r="I8" s="138">
        <v>10</v>
      </c>
      <c r="J8" s="101">
        <v>20</v>
      </c>
      <c r="K8" s="80">
        <v>10</v>
      </c>
      <c r="L8" s="105">
        <v>15</v>
      </c>
      <c r="M8" s="95">
        <v>10</v>
      </c>
      <c r="N8" s="105">
        <v>15</v>
      </c>
      <c r="P8" s="9">
        <f t="shared" si="0"/>
        <v>130</v>
      </c>
      <c r="V8" s="1">
        <f t="shared" si="1"/>
        <v>30</v>
      </c>
      <c r="W8" s="1">
        <f t="shared" si="2"/>
        <v>30</v>
      </c>
      <c r="X8" s="1">
        <f t="shared" si="3"/>
        <v>45</v>
      </c>
      <c r="Y8" s="1">
        <f t="shared" si="4"/>
        <v>25</v>
      </c>
      <c r="AB8" s="1"/>
      <c r="AC8" s="1">
        <v>20</v>
      </c>
      <c r="AD8" s="1"/>
      <c r="AE8" s="1"/>
    </row>
    <row r="9" spans="1:31" ht="17" x14ac:dyDescent="0.2">
      <c r="A9" s="30">
        <v>42159</v>
      </c>
      <c r="B9" s="25" t="s">
        <v>2</v>
      </c>
      <c r="C9" s="22"/>
      <c r="D9" s="22"/>
      <c r="F9" s="101">
        <v>20</v>
      </c>
      <c r="G9" s="102">
        <v>20</v>
      </c>
      <c r="H9" s="48">
        <v>20</v>
      </c>
      <c r="I9" s="139">
        <v>20</v>
      </c>
      <c r="J9" s="103">
        <v>20</v>
      </c>
      <c r="K9" s="48">
        <v>20</v>
      </c>
      <c r="L9" s="105">
        <v>15</v>
      </c>
      <c r="M9" s="97">
        <v>20</v>
      </c>
      <c r="N9" s="102">
        <v>20</v>
      </c>
      <c r="P9" s="1">
        <f t="shared" si="0"/>
        <v>175</v>
      </c>
      <c r="R9" s="1"/>
      <c r="S9" s="16" t="s">
        <v>48</v>
      </c>
      <c r="V9" s="1">
        <f t="shared" si="1"/>
        <v>40</v>
      </c>
      <c r="W9" s="1">
        <f t="shared" si="2"/>
        <v>40</v>
      </c>
      <c r="X9" s="1">
        <f t="shared" si="3"/>
        <v>55</v>
      </c>
      <c r="Y9" s="1">
        <f t="shared" si="4"/>
        <v>40</v>
      </c>
      <c r="AB9" s="1"/>
      <c r="AC9" s="1"/>
      <c r="AD9" s="1">
        <v>20</v>
      </c>
      <c r="AE9" s="1"/>
    </row>
    <row r="10" spans="1:31" ht="17" x14ac:dyDescent="0.2">
      <c r="A10" s="30">
        <v>42159</v>
      </c>
      <c r="B10" s="25" t="s">
        <v>2</v>
      </c>
      <c r="C10" s="22"/>
      <c r="D10" s="22"/>
      <c r="F10" s="101">
        <v>20</v>
      </c>
      <c r="G10" s="105">
        <v>15</v>
      </c>
      <c r="H10" s="48">
        <v>20</v>
      </c>
      <c r="I10" s="138">
        <v>10</v>
      </c>
      <c r="J10" s="101">
        <v>20</v>
      </c>
      <c r="K10" s="79">
        <v>20</v>
      </c>
      <c r="L10" s="105">
        <v>15</v>
      </c>
      <c r="M10" s="97">
        <v>20</v>
      </c>
      <c r="N10" s="102">
        <v>20</v>
      </c>
      <c r="P10" s="1">
        <f t="shared" si="0"/>
        <v>160</v>
      </c>
      <c r="R10" s="16" t="s">
        <v>25</v>
      </c>
      <c r="S10" s="1">
        <f>COUNT(W2:W40)</f>
        <v>38</v>
      </c>
      <c r="V10" s="1">
        <f t="shared" si="1"/>
        <v>35</v>
      </c>
      <c r="W10" s="1">
        <f t="shared" si="2"/>
        <v>30</v>
      </c>
      <c r="X10" s="1">
        <f t="shared" si="3"/>
        <v>55</v>
      </c>
      <c r="Y10" s="1">
        <f t="shared" si="4"/>
        <v>40</v>
      </c>
      <c r="AB10" s="1"/>
      <c r="AC10" s="1"/>
      <c r="AD10" s="1">
        <v>20</v>
      </c>
      <c r="AE10" s="1"/>
    </row>
    <row r="11" spans="1:31" ht="17" x14ac:dyDescent="0.2">
      <c r="A11" s="30">
        <v>42159</v>
      </c>
      <c r="B11" s="25" t="s">
        <v>2</v>
      </c>
      <c r="C11" s="22"/>
      <c r="D11" s="22"/>
      <c r="F11" s="101">
        <v>20</v>
      </c>
      <c r="G11" s="106">
        <v>20</v>
      </c>
      <c r="H11" s="80">
        <v>10</v>
      </c>
      <c r="I11" s="139">
        <v>20</v>
      </c>
      <c r="J11" s="101">
        <v>20</v>
      </c>
      <c r="K11" s="48">
        <v>20</v>
      </c>
      <c r="L11" s="104">
        <v>10</v>
      </c>
      <c r="M11" s="97">
        <v>20</v>
      </c>
      <c r="N11" s="105">
        <v>15</v>
      </c>
      <c r="P11" s="1">
        <f t="shared" si="0"/>
        <v>155</v>
      </c>
      <c r="R11" s="16" t="s">
        <v>24</v>
      </c>
      <c r="S11" s="10">
        <f>AVERAGE(W2:W40)</f>
        <v>31.368421052631579</v>
      </c>
      <c r="V11" s="1">
        <f t="shared" si="1"/>
        <v>40</v>
      </c>
      <c r="W11" s="1">
        <f t="shared" si="2"/>
        <v>30</v>
      </c>
      <c r="X11" s="1">
        <f t="shared" si="3"/>
        <v>50</v>
      </c>
      <c r="Y11" s="1">
        <f t="shared" si="4"/>
        <v>35</v>
      </c>
      <c r="AB11" s="1">
        <v>20</v>
      </c>
      <c r="AC11" s="1"/>
      <c r="AD11" s="1"/>
      <c r="AE11" s="1"/>
    </row>
    <row r="12" spans="1:31" ht="17" x14ac:dyDescent="0.2">
      <c r="A12" s="30">
        <v>42159</v>
      </c>
      <c r="B12" s="25" t="s">
        <v>2</v>
      </c>
      <c r="C12" s="22"/>
      <c r="D12" s="22"/>
      <c r="F12" s="101">
        <v>20</v>
      </c>
      <c r="G12" s="102">
        <v>20</v>
      </c>
      <c r="H12" s="48">
        <v>20</v>
      </c>
      <c r="I12" s="139">
        <v>20</v>
      </c>
      <c r="J12" s="101">
        <v>20</v>
      </c>
      <c r="K12" s="79">
        <v>20</v>
      </c>
      <c r="L12" s="105">
        <v>15</v>
      </c>
      <c r="M12" s="97">
        <v>20</v>
      </c>
      <c r="N12" s="102">
        <v>20</v>
      </c>
      <c r="P12" s="1">
        <f t="shared" si="0"/>
        <v>175</v>
      </c>
      <c r="R12" s="16" t="s">
        <v>26</v>
      </c>
      <c r="S12" s="1">
        <f>MAX(W2:W40)</f>
        <v>40</v>
      </c>
      <c r="V12" s="1">
        <f t="shared" si="1"/>
        <v>40</v>
      </c>
      <c r="W12" s="1">
        <f t="shared" si="2"/>
        <v>40</v>
      </c>
      <c r="X12" s="1">
        <f t="shared" si="3"/>
        <v>55</v>
      </c>
      <c r="Y12" s="1">
        <f t="shared" si="4"/>
        <v>40</v>
      </c>
      <c r="AB12" s="1"/>
      <c r="AC12" s="1"/>
      <c r="AD12" s="1">
        <v>20</v>
      </c>
      <c r="AE12" s="1"/>
    </row>
    <row r="13" spans="1:31" ht="17" x14ac:dyDescent="0.2">
      <c r="A13" s="30">
        <v>42159</v>
      </c>
      <c r="B13" s="25" t="s">
        <v>2</v>
      </c>
      <c r="C13" s="22"/>
      <c r="D13" s="22"/>
      <c r="F13" s="101">
        <v>19</v>
      </c>
      <c r="G13" s="106">
        <v>20</v>
      </c>
      <c r="H13" s="80">
        <v>10</v>
      </c>
      <c r="I13" s="138">
        <v>10</v>
      </c>
      <c r="J13" s="101">
        <v>20</v>
      </c>
      <c r="K13" s="81">
        <v>15</v>
      </c>
      <c r="L13" s="105">
        <v>15</v>
      </c>
      <c r="M13" s="97">
        <v>20</v>
      </c>
      <c r="N13" s="105">
        <v>15</v>
      </c>
      <c r="P13" s="9">
        <f t="shared" si="0"/>
        <v>144</v>
      </c>
      <c r="R13" s="16" t="s">
        <v>27</v>
      </c>
      <c r="S13" s="1">
        <f>MIN(W2:W40)</f>
        <v>20</v>
      </c>
      <c r="V13" s="1">
        <f t="shared" si="1"/>
        <v>39</v>
      </c>
      <c r="W13" s="1">
        <f t="shared" si="2"/>
        <v>20</v>
      </c>
      <c r="X13" s="1">
        <f t="shared" si="3"/>
        <v>50</v>
      </c>
      <c r="Y13" s="1">
        <f t="shared" si="4"/>
        <v>35</v>
      </c>
      <c r="AB13" s="1">
        <v>20</v>
      </c>
      <c r="AC13" s="1"/>
      <c r="AD13" s="1"/>
      <c r="AE13" s="1"/>
    </row>
    <row r="14" spans="1:31" ht="17" x14ac:dyDescent="0.2">
      <c r="A14" s="30">
        <v>42159</v>
      </c>
      <c r="B14" s="25" t="s">
        <v>2</v>
      </c>
      <c r="C14" s="22"/>
      <c r="D14" s="22"/>
      <c r="F14" s="101">
        <v>20</v>
      </c>
      <c r="G14" s="102">
        <v>20</v>
      </c>
      <c r="H14" s="80">
        <v>10</v>
      </c>
      <c r="I14" s="138">
        <v>10</v>
      </c>
      <c r="J14" s="101">
        <v>20</v>
      </c>
      <c r="K14" s="48">
        <v>20</v>
      </c>
      <c r="L14" s="106">
        <v>15</v>
      </c>
      <c r="M14" s="97">
        <v>20</v>
      </c>
      <c r="N14" s="102">
        <v>20</v>
      </c>
      <c r="P14" s="1">
        <f t="shared" si="0"/>
        <v>155</v>
      </c>
      <c r="R14" s="16" t="s">
        <v>28</v>
      </c>
      <c r="S14" s="77">
        <f>STDEV(V2:V40)</f>
        <v>2.4662732119916808</v>
      </c>
      <c r="V14" s="1">
        <f t="shared" si="1"/>
        <v>40</v>
      </c>
      <c r="W14" s="1">
        <f t="shared" si="2"/>
        <v>20</v>
      </c>
      <c r="X14" s="1">
        <f t="shared" si="3"/>
        <v>55</v>
      </c>
      <c r="Y14" s="1">
        <f t="shared" si="4"/>
        <v>40</v>
      </c>
      <c r="AB14" s="1"/>
      <c r="AC14" s="1"/>
      <c r="AD14" s="1">
        <v>15</v>
      </c>
      <c r="AE14" s="1"/>
    </row>
    <row r="15" spans="1:31" ht="17" x14ac:dyDescent="0.2">
      <c r="A15" s="30">
        <v>42241</v>
      </c>
      <c r="B15" s="27" t="s">
        <v>3</v>
      </c>
      <c r="C15" s="22"/>
      <c r="D15" s="25" t="s">
        <v>2</v>
      </c>
      <c r="F15" s="101">
        <v>20</v>
      </c>
      <c r="G15" s="102">
        <v>20</v>
      </c>
      <c r="H15" s="79">
        <v>10</v>
      </c>
      <c r="I15" s="138">
        <v>10</v>
      </c>
      <c r="J15" s="101">
        <v>20</v>
      </c>
      <c r="K15" s="81">
        <v>15</v>
      </c>
      <c r="L15" s="104">
        <v>10</v>
      </c>
      <c r="M15" s="98">
        <v>15</v>
      </c>
      <c r="N15" s="105">
        <v>15</v>
      </c>
      <c r="P15" s="9">
        <f t="shared" si="0"/>
        <v>135</v>
      </c>
      <c r="V15" s="1">
        <f t="shared" si="1"/>
        <v>40</v>
      </c>
      <c r="W15" s="1">
        <f t="shared" si="2"/>
        <v>20</v>
      </c>
      <c r="X15" s="1">
        <f t="shared" si="3"/>
        <v>45</v>
      </c>
      <c r="Y15" s="1">
        <f t="shared" si="4"/>
        <v>30</v>
      </c>
      <c r="AB15" s="1"/>
      <c r="AC15" s="1">
        <v>10</v>
      </c>
      <c r="AD15" s="1"/>
      <c r="AE15" s="1"/>
    </row>
    <row r="16" spans="1:31" ht="17" x14ac:dyDescent="0.2">
      <c r="A16" s="30">
        <v>42159</v>
      </c>
      <c r="B16" s="25" t="s">
        <v>2</v>
      </c>
      <c r="C16" s="22"/>
      <c r="D16" s="22"/>
      <c r="F16" s="101">
        <v>20</v>
      </c>
      <c r="G16" s="102">
        <v>20</v>
      </c>
      <c r="H16" s="80">
        <v>10</v>
      </c>
      <c r="I16" s="139">
        <v>20</v>
      </c>
      <c r="J16" s="101">
        <v>20</v>
      </c>
      <c r="K16" s="48">
        <v>20</v>
      </c>
      <c r="L16" s="106">
        <v>15</v>
      </c>
      <c r="M16" s="95">
        <v>10</v>
      </c>
      <c r="N16" s="102">
        <v>20</v>
      </c>
      <c r="P16" s="1">
        <f t="shared" si="0"/>
        <v>155</v>
      </c>
      <c r="R16" s="1"/>
      <c r="S16" s="16" t="s">
        <v>49</v>
      </c>
      <c r="V16" s="1">
        <f t="shared" si="1"/>
        <v>40</v>
      </c>
      <c r="W16" s="1">
        <f t="shared" si="2"/>
        <v>30</v>
      </c>
      <c r="X16" s="1">
        <f t="shared" si="3"/>
        <v>55</v>
      </c>
      <c r="Y16" s="1">
        <f t="shared" si="4"/>
        <v>30</v>
      </c>
      <c r="AB16" s="1"/>
      <c r="AC16" s="1"/>
      <c r="AD16" s="1">
        <v>15</v>
      </c>
      <c r="AE16" s="1"/>
    </row>
    <row r="17" spans="1:31" ht="17" x14ac:dyDescent="0.2">
      <c r="A17" s="30">
        <v>42241</v>
      </c>
      <c r="B17" s="22"/>
      <c r="C17" s="27" t="s">
        <v>3</v>
      </c>
      <c r="D17" s="25" t="s">
        <v>2</v>
      </c>
      <c r="F17" s="107">
        <v>10</v>
      </c>
      <c r="G17" s="121">
        <v>20</v>
      </c>
      <c r="H17" s="83">
        <v>10</v>
      </c>
      <c r="I17" s="140">
        <v>20</v>
      </c>
      <c r="J17" s="114">
        <v>20</v>
      </c>
      <c r="K17" s="82">
        <v>20</v>
      </c>
      <c r="L17" s="145">
        <v>20</v>
      </c>
      <c r="M17" s="112">
        <v>10</v>
      </c>
      <c r="N17" s="122">
        <v>10</v>
      </c>
      <c r="P17" s="9">
        <f t="shared" si="0"/>
        <v>140</v>
      </c>
      <c r="R17" s="16" t="s">
        <v>25</v>
      </c>
      <c r="S17" s="1">
        <f>COUNT(X2:X40)</f>
        <v>38</v>
      </c>
      <c r="V17" s="1">
        <f t="shared" si="1"/>
        <v>30</v>
      </c>
      <c r="W17" s="1">
        <f t="shared" si="2"/>
        <v>30</v>
      </c>
      <c r="X17" s="1">
        <f t="shared" si="3"/>
        <v>60</v>
      </c>
      <c r="Y17" s="1">
        <f t="shared" si="4"/>
        <v>20</v>
      </c>
      <c r="AB17" s="1"/>
      <c r="AC17" s="1"/>
      <c r="AD17" s="1">
        <v>20</v>
      </c>
      <c r="AE17" s="1"/>
    </row>
    <row r="18" spans="1:31" ht="17" x14ac:dyDescent="0.2">
      <c r="A18" s="30">
        <v>42159</v>
      </c>
      <c r="B18" s="25" t="s">
        <v>2</v>
      </c>
      <c r="C18" s="22"/>
      <c r="D18" s="22"/>
      <c r="F18" s="103">
        <v>20</v>
      </c>
      <c r="G18" s="102">
        <v>20</v>
      </c>
      <c r="H18" s="48">
        <v>20</v>
      </c>
      <c r="I18" s="138">
        <v>10</v>
      </c>
      <c r="J18" s="101">
        <v>20</v>
      </c>
      <c r="K18" s="48">
        <v>20</v>
      </c>
      <c r="L18" s="105">
        <v>15</v>
      </c>
      <c r="M18" s="97">
        <v>20</v>
      </c>
      <c r="N18" s="102">
        <v>20</v>
      </c>
      <c r="P18" s="1">
        <f t="shared" si="0"/>
        <v>165</v>
      </c>
      <c r="R18" s="16" t="s">
        <v>24</v>
      </c>
      <c r="S18" s="10">
        <f>AVERAGE(X2:X40)</f>
        <v>52.921052631578945</v>
      </c>
      <c r="V18" s="1">
        <f t="shared" si="1"/>
        <v>40</v>
      </c>
      <c r="W18" s="1">
        <f t="shared" si="2"/>
        <v>30</v>
      </c>
      <c r="X18" s="1">
        <f t="shared" si="3"/>
        <v>55</v>
      </c>
      <c r="Y18" s="1">
        <f t="shared" si="4"/>
        <v>40</v>
      </c>
      <c r="AB18" s="1">
        <v>20</v>
      </c>
      <c r="AC18" s="1"/>
      <c r="AD18" s="1"/>
      <c r="AE18" s="1"/>
    </row>
    <row r="19" spans="1:31" ht="17" x14ac:dyDescent="0.2">
      <c r="A19" s="30">
        <v>42165</v>
      </c>
      <c r="B19" s="27" t="s">
        <v>3</v>
      </c>
      <c r="C19" s="25" t="s">
        <v>2</v>
      </c>
      <c r="D19" s="22"/>
      <c r="F19" s="101">
        <v>20</v>
      </c>
      <c r="G19" s="106">
        <v>20</v>
      </c>
      <c r="H19" s="80">
        <v>10</v>
      </c>
      <c r="I19" s="138">
        <v>10</v>
      </c>
      <c r="J19" s="110">
        <v>10</v>
      </c>
      <c r="K19" s="48">
        <v>20</v>
      </c>
      <c r="L19" s="104">
        <v>10</v>
      </c>
      <c r="M19" s="95">
        <v>10</v>
      </c>
      <c r="N19" s="102">
        <v>20</v>
      </c>
      <c r="P19" s="9">
        <f t="shared" si="0"/>
        <v>130</v>
      </c>
      <c r="R19" s="16" t="s">
        <v>26</v>
      </c>
      <c r="S19" s="1">
        <f>MAX(X2:X40)</f>
        <v>60</v>
      </c>
      <c r="V19" s="1">
        <f t="shared" si="1"/>
        <v>40</v>
      </c>
      <c r="W19" s="1">
        <f t="shared" si="2"/>
        <v>20</v>
      </c>
      <c r="X19" s="1">
        <f t="shared" si="3"/>
        <v>40</v>
      </c>
      <c r="Y19" s="1">
        <f t="shared" si="4"/>
        <v>30</v>
      </c>
      <c r="AB19" s="1">
        <v>20</v>
      </c>
      <c r="AC19" s="1"/>
      <c r="AD19" s="1"/>
      <c r="AE19" s="1"/>
    </row>
    <row r="20" spans="1:31" ht="17" x14ac:dyDescent="0.2">
      <c r="A20" s="30">
        <v>42159</v>
      </c>
      <c r="B20" s="25" t="s">
        <v>2</v>
      </c>
      <c r="C20" s="22"/>
      <c r="D20" s="22"/>
      <c r="F20" s="101">
        <v>20</v>
      </c>
      <c r="G20" s="102">
        <v>20</v>
      </c>
      <c r="H20" s="79">
        <v>10</v>
      </c>
      <c r="I20" s="139">
        <v>20</v>
      </c>
      <c r="J20" s="101">
        <v>20</v>
      </c>
      <c r="K20" s="48">
        <v>20</v>
      </c>
      <c r="L20" s="105">
        <v>15</v>
      </c>
      <c r="M20" s="95">
        <v>10</v>
      </c>
      <c r="N20" s="102">
        <v>20</v>
      </c>
      <c r="P20" s="1">
        <f t="shared" si="0"/>
        <v>155</v>
      </c>
      <c r="R20" s="16" t="s">
        <v>27</v>
      </c>
      <c r="S20" s="1">
        <f>MIN(X2:X40)</f>
        <v>35</v>
      </c>
      <c r="V20" s="1">
        <f t="shared" si="1"/>
        <v>40</v>
      </c>
      <c r="W20" s="1">
        <f t="shared" si="2"/>
        <v>30</v>
      </c>
      <c r="X20" s="1">
        <f t="shared" si="3"/>
        <v>55</v>
      </c>
      <c r="Y20" s="1">
        <f t="shared" si="4"/>
        <v>30</v>
      </c>
      <c r="AB20" s="1"/>
      <c r="AC20" s="1">
        <v>10</v>
      </c>
      <c r="AD20" s="1"/>
      <c r="AE20" s="1"/>
    </row>
    <row r="21" spans="1:31" ht="17" x14ac:dyDescent="0.2">
      <c r="A21" s="30">
        <v>42159</v>
      </c>
      <c r="B21" s="25" t="s">
        <v>2</v>
      </c>
      <c r="C21" s="22"/>
      <c r="D21" s="22"/>
      <c r="F21" s="101">
        <v>20</v>
      </c>
      <c r="G21" s="106">
        <v>20</v>
      </c>
      <c r="H21" s="48">
        <v>20</v>
      </c>
      <c r="I21" s="139">
        <v>20</v>
      </c>
      <c r="J21" s="101">
        <v>20</v>
      </c>
      <c r="K21" s="48">
        <v>20</v>
      </c>
      <c r="L21" s="102">
        <v>20</v>
      </c>
      <c r="M21" s="97">
        <v>20</v>
      </c>
      <c r="N21" s="102">
        <v>20</v>
      </c>
      <c r="P21" s="1">
        <f t="shared" si="0"/>
        <v>180</v>
      </c>
      <c r="R21" s="16" t="s">
        <v>28</v>
      </c>
      <c r="S21" s="77">
        <f>STDEV(X2:X40)</f>
        <v>6.8905794639134887</v>
      </c>
      <c r="V21" s="1">
        <f t="shared" si="1"/>
        <v>40</v>
      </c>
      <c r="W21" s="1">
        <f t="shared" si="2"/>
        <v>40</v>
      </c>
      <c r="X21" s="1">
        <f t="shared" si="3"/>
        <v>60</v>
      </c>
      <c r="Y21" s="1">
        <f t="shared" si="4"/>
        <v>40</v>
      </c>
      <c r="AB21" s="1">
        <v>20</v>
      </c>
      <c r="AC21" s="1"/>
      <c r="AD21" s="1"/>
      <c r="AE21" s="1"/>
    </row>
    <row r="22" spans="1:31" ht="17" x14ac:dyDescent="0.2">
      <c r="A22" s="30">
        <v>42159</v>
      </c>
      <c r="B22" s="25" t="s">
        <v>2</v>
      </c>
      <c r="C22" s="22"/>
      <c r="D22" s="22"/>
      <c r="F22" s="103">
        <v>20</v>
      </c>
      <c r="G22" s="102">
        <v>20</v>
      </c>
      <c r="H22" s="48">
        <v>20</v>
      </c>
      <c r="I22" s="138">
        <v>10</v>
      </c>
      <c r="J22" s="101">
        <v>20</v>
      </c>
      <c r="K22" s="48">
        <v>20</v>
      </c>
      <c r="L22" s="102">
        <v>20</v>
      </c>
      <c r="M22" s="98">
        <v>15</v>
      </c>
      <c r="N22" s="102">
        <v>20</v>
      </c>
      <c r="P22" s="1">
        <f t="shared" si="0"/>
        <v>165</v>
      </c>
      <c r="V22" s="1">
        <f t="shared" si="1"/>
        <v>40</v>
      </c>
      <c r="W22" s="1">
        <f t="shared" si="2"/>
        <v>30</v>
      </c>
      <c r="X22" s="1">
        <f t="shared" si="3"/>
        <v>60</v>
      </c>
      <c r="Y22" s="1">
        <f t="shared" si="4"/>
        <v>35</v>
      </c>
      <c r="AB22" s="1">
        <v>20</v>
      </c>
      <c r="AC22" s="1"/>
      <c r="AD22" s="1"/>
      <c r="AE22" s="1"/>
    </row>
    <row r="23" spans="1:31" x14ac:dyDescent="0.2">
      <c r="A23" s="23">
        <v>42165</v>
      </c>
      <c r="B23" s="24" t="s">
        <v>3</v>
      </c>
      <c r="C23" s="25" t="s">
        <v>2</v>
      </c>
      <c r="D23" s="22"/>
      <c r="F23" s="101">
        <v>20</v>
      </c>
      <c r="G23" s="102">
        <v>20</v>
      </c>
      <c r="H23" s="80">
        <v>10</v>
      </c>
      <c r="I23" s="138">
        <v>10</v>
      </c>
      <c r="J23" s="111">
        <v>15</v>
      </c>
      <c r="K23" s="79">
        <v>10</v>
      </c>
      <c r="L23" s="104">
        <v>10</v>
      </c>
      <c r="M23" s="97">
        <v>20</v>
      </c>
      <c r="N23" s="102">
        <v>20</v>
      </c>
      <c r="P23" s="9">
        <f t="shared" si="0"/>
        <v>135</v>
      </c>
      <c r="R23" s="1"/>
      <c r="S23" s="16" t="s">
        <v>54</v>
      </c>
      <c r="V23" s="1">
        <f t="shared" si="1"/>
        <v>40</v>
      </c>
      <c r="W23" s="1">
        <f t="shared" si="2"/>
        <v>20</v>
      </c>
      <c r="X23" s="1">
        <f t="shared" si="3"/>
        <v>35</v>
      </c>
      <c r="Y23" s="1">
        <f t="shared" si="4"/>
        <v>40</v>
      </c>
      <c r="AB23" s="1"/>
      <c r="AC23" s="1"/>
      <c r="AD23" s="1">
        <v>10</v>
      </c>
      <c r="AE23" s="1"/>
    </row>
    <row r="24" spans="1:31" ht="17" x14ac:dyDescent="0.2">
      <c r="A24" s="30">
        <v>42159</v>
      </c>
      <c r="B24" s="25" t="s">
        <v>2</v>
      </c>
      <c r="C24" s="22"/>
      <c r="D24" s="22"/>
      <c r="F24" s="103">
        <v>20</v>
      </c>
      <c r="G24" s="102">
        <v>20</v>
      </c>
      <c r="H24" s="48">
        <v>20</v>
      </c>
      <c r="I24" s="139">
        <v>20</v>
      </c>
      <c r="J24" s="101">
        <v>20</v>
      </c>
      <c r="K24" s="48">
        <v>20</v>
      </c>
      <c r="L24" s="102">
        <v>20</v>
      </c>
      <c r="M24" s="97">
        <v>20</v>
      </c>
      <c r="N24" s="102">
        <v>20</v>
      </c>
      <c r="P24" s="1">
        <f t="shared" si="0"/>
        <v>180</v>
      </c>
      <c r="R24" s="16" t="s">
        <v>25</v>
      </c>
      <c r="S24" s="1">
        <f>COUNT(Y2:Y40)</f>
        <v>38</v>
      </c>
      <c r="V24" s="1">
        <f t="shared" si="1"/>
        <v>40</v>
      </c>
      <c r="W24" s="1">
        <f t="shared" si="2"/>
        <v>40</v>
      </c>
      <c r="X24" s="1">
        <f t="shared" si="3"/>
        <v>60</v>
      </c>
      <c r="Y24" s="1">
        <f t="shared" si="4"/>
        <v>40</v>
      </c>
      <c r="AB24" s="1">
        <v>20</v>
      </c>
      <c r="AC24" s="1"/>
      <c r="AD24" s="1"/>
      <c r="AE24" s="1"/>
    </row>
    <row r="25" spans="1:31" ht="17" x14ac:dyDescent="0.2">
      <c r="A25" s="30">
        <v>42159</v>
      </c>
      <c r="B25" s="25" t="s">
        <v>2</v>
      </c>
      <c r="C25" s="22"/>
      <c r="D25" s="22"/>
      <c r="F25" s="103">
        <v>20</v>
      </c>
      <c r="G25" s="102">
        <v>20</v>
      </c>
      <c r="H25" s="48">
        <v>20</v>
      </c>
      <c r="I25" s="139">
        <v>20</v>
      </c>
      <c r="J25" s="101">
        <v>20</v>
      </c>
      <c r="K25" s="81">
        <v>15</v>
      </c>
      <c r="L25" s="102">
        <v>20</v>
      </c>
      <c r="M25" s="97">
        <v>20</v>
      </c>
      <c r="N25" s="102">
        <v>20</v>
      </c>
      <c r="P25" s="1">
        <f t="shared" si="0"/>
        <v>175</v>
      </c>
      <c r="R25" s="16" t="s">
        <v>24</v>
      </c>
      <c r="S25" s="10">
        <f>AVERAGE(Y2:Y40)</f>
        <v>35.763157894736842</v>
      </c>
      <c r="V25" s="1">
        <f t="shared" si="1"/>
        <v>40</v>
      </c>
      <c r="W25" s="1">
        <f t="shared" si="2"/>
        <v>40</v>
      </c>
      <c r="X25" s="1">
        <f t="shared" si="3"/>
        <v>55</v>
      </c>
      <c r="Y25" s="1">
        <f t="shared" si="4"/>
        <v>40</v>
      </c>
      <c r="AB25" s="1">
        <v>20</v>
      </c>
      <c r="AC25" s="1"/>
      <c r="AD25" s="1"/>
      <c r="AE25" s="1"/>
    </row>
    <row r="26" spans="1:31" ht="17" x14ac:dyDescent="0.2">
      <c r="A26" s="30">
        <v>42159</v>
      </c>
      <c r="B26" s="25" t="s">
        <v>2</v>
      </c>
      <c r="C26" s="22"/>
      <c r="D26" s="22"/>
      <c r="F26" s="103">
        <v>20</v>
      </c>
      <c r="G26" s="102">
        <v>20</v>
      </c>
      <c r="H26" s="48">
        <v>20</v>
      </c>
      <c r="I26" s="138">
        <v>10</v>
      </c>
      <c r="J26" s="101">
        <v>20</v>
      </c>
      <c r="K26" s="48">
        <v>20</v>
      </c>
      <c r="L26" s="102">
        <v>20</v>
      </c>
      <c r="M26" s="97">
        <v>20</v>
      </c>
      <c r="N26" s="102">
        <v>20</v>
      </c>
      <c r="P26" s="1">
        <f t="shared" si="0"/>
        <v>170</v>
      </c>
      <c r="R26" s="16" t="s">
        <v>26</v>
      </c>
      <c r="S26" s="1">
        <f>MAX(Y2:Y40)</f>
        <v>40</v>
      </c>
      <c r="V26" s="1">
        <f t="shared" si="1"/>
        <v>40</v>
      </c>
      <c r="W26" s="1">
        <f t="shared" si="2"/>
        <v>30</v>
      </c>
      <c r="X26" s="1">
        <f t="shared" si="3"/>
        <v>60</v>
      </c>
      <c r="Y26" s="1">
        <f t="shared" si="4"/>
        <v>40</v>
      </c>
      <c r="AB26" s="1">
        <v>20</v>
      </c>
      <c r="AC26" s="1"/>
      <c r="AD26" s="1"/>
      <c r="AE26" s="1"/>
    </row>
    <row r="27" spans="1:31" ht="17" x14ac:dyDescent="0.2">
      <c r="A27" s="30">
        <v>42159</v>
      </c>
      <c r="B27" s="25" t="s">
        <v>2</v>
      </c>
      <c r="C27" s="22"/>
      <c r="D27" s="22"/>
      <c r="F27" s="103">
        <v>20</v>
      </c>
      <c r="G27" s="102">
        <v>20</v>
      </c>
      <c r="H27" s="48">
        <v>20</v>
      </c>
      <c r="I27" s="139">
        <v>20</v>
      </c>
      <c r="J27" s="101">
        <v>20</v>
      </c>
      <c r="K27" s="48">
        <v>20</v>
      </c>
      <c r="L27" s="102">
        <v>20</v>
      </c>
      <c r="M27" s="95">
        <v>10</v>
      </c>
      <c r="N27" s="102">
        <v>20</v>
      </c>
      <c r="P27" s="1">
        <f t="shared" si="0"/>
        <v>170</v>
      </c>
      <c r="R27" s="16" t="s">
        <v>27</v>
      </c>
      <c r="S27" s="1">
        <f>MIN(Y2:Y40)</f>
        <v>20</v>
      </c>
      <c r="V27" s="1">
        <f t="shared" si="1"/>
        <v>40</v>
      </c>
      <c r="W27" s="1">
        <f t="shared" si="2"/>
        <v>40</v>
      </c>
      <c r="X27" s="1">
        <f t="shared" si="3"/>
        <v>60</v>
      </c>
      <c r="Y27" s="1">
        <f t="shared" si="4"/>
        <v>30</v>
      </c>
      <c r="AB27" s="1">
        <v>20</v>
      </c>
      <c r="AC27" s="1"/>
      <c r="AD27" s="1"/>
      <c r="AE27" s="1"/>
    </row>
    <row r="28" spans="1:31" ht="17" x14ac:dyDescent="0.2">
      <c r="A28" s="30">
        <v>42159</v>
      </c>
      <c r="B28" s="25" t="s">
        <v>2</v>
      </c>
      <c r="C28" s="22"/>
      <c r="D28" s="22"/>
      <c r="F28" s="101">
        <v>20</v>
      </c>
      <c r="G28" s="105">
        <v>15</v>
      </c>
      <c r="H28" s="81">
        <v>15</v>
      </c>
      <c r="I28" s="138">
        <v>10</v>
      </c>
      <c r="J28" s="101">
        <v>20</v>
      </c>
      <c r="K28" s="48">
        <v>20</v>
      </c>
      <c r="L28" s="104">
        <v>10</v>
      </c>
      <c r="M28" s="96">
        <v>20</v>
      </c>
      <c r="N28" s="102">
        <v>20</v>
      </c>
      <c r="P28" s="1">
        <f t="shared" si="0"/>
        <v>150</v>
      </c>
      <c r="R28" s="16" t="s">
        <v>28</v>
      </c>
      <c r="S28" s="77">
        <f>STDEV(Y2:Y40)</f>
        <v>5.5479931142726846</v>
      </c>
      <c r="V28" s="1">
        <f t="shared" si="1"/>
        <v>35</v>
      </c>
      <c r="W28" s="1">
        <f t="shared" si="2"/>
        <v>25</v>
      </c>
      <c r="X28" s="1">
        <f t="shared" si="3"/>
        <v>50</v>
      </c>
      <c r="Y28" s="1">
        <f t="shared" si="4"/>
        <v>40</v>
      </c>
      <c r="AB28" s="1"/>
      <c r="AC28" s="1"/>
      <c r="AD28" s="1"/>
      <c r="AE28" s="1">
        <v>20</v>
      </c>
    </row>
    <row r="29" spans="1:31" ht="17" x14ac:dyDescent="0.2">
      <c r="A29" s="30">
        <v>42159</v>
      </c>
      <c r="B29" s="25" t="s">
        <v>2</v>
      </c>
      <c r="C29" s="22"/>
      <c r="D29" s="22"/>
      <c r="F29" s="101">
        <v>20</v>
      </c>
      <c r="G29" s="102">
        <v>20</v>
      </c>
      <c r="H29" s="80">
        <v>10</v>
      </c>
      <c r="I29" s="139">
        <v>19</v>
      </c>
      <c r="J29" s="111">
        <v>15</v>
      </c>
      <c r="K29" s="81">
        <v>15</v>
      </c>
      <c r="L29" s="102">
        <v>20</v>
      </c>
      <c r="M29" s="96">
        <v>10</v>
      </c>
      <c r="N29" s="102">
        <v>19</v>
      </c>
      <c r="P29" s="1">
        <f t="shared" si="0"/>
        <v>148</v>
      </c>
      <c r="V29" s="1">
        <f t="shared" si="1"/>
        <v>40</v>
      </c>
      <c r="W29" s="1">
        <f t="shared" si="2"/>
        <v>29</v>
      </c>
      <c r="X29" s="1">
        <f t="shared" si="3"/>
        <v>50</v>
      </c>
      <c r="Y29" s="1">
        <f t="shared" si="4"/>
        <v>29</v>
      </c>
      <c r="AB29" s="1"/>
      <c r="AC29" s="1"/>
      <c r="AD29" s="1"/>
      <c r="AE29" s="1">
        <v>10</v>
      </c>
    </row>
    <row r="30" spans="1:31" ht="17" x14ac:dyDescent="0.2">
      <c r="A30" s="30">
        <v>42165</v>
      </c>
      <c r="B30" s="27" t="s">
        <v>3</v>
      </c>
      <c r="C30" s="25" t="s">
        <v>2</v>
      </c>
      <c r="D30" s="22"/>
      <c r="F30" s="101">
        <v>20</v>
      </c>
      <c r="G30" s="102">
        <v>20</v>
      </c>
      <c r="H30" s="80">
        <v>10</v>
      </c>
      <c r="I30" s="139">
        <v>20</v>
      </c>
      <c r="J30" s="111">
        <v>15</v>
      </c>
      <c r="K30" s="80">
        <v>10</v>
      </c>
      <c r="L30" s="104">
        <v>10</v>
      </c>
      <c r="M30" s="96">
        <v>20</v>
      </c>
      <c r="N30" s="105">
        <v>15</v>
      </c>
      <c r="P30" s="9">
        <f t="shared" si="0"/>
        <v>140</v>
      </c>
      <c r="R30" s="1"/>
      <c r="S30" s="16" t="s">
        <v>55</v>
      </c>
      <c r="V30" s="1">
        <f t="shared" si="1"/>
        <v>40</v>
      </c>
      <c r="W30" s="1">
        <f t="shared" si="2"/>
        <v>30</v>
      </c>
      <c r="X30" s="1">
        <f t="shared" si="3"/>
        <v>35</v>
      </c>
      <c r="Y30" s="1">
        <f t="shared" si="4"/>
        <v>35</v>
      </c>
      <c r="AB30" s="1"/>
      <c r="AC30" s="1"/>
      <c r="AD30" s="1"/>
      <c r="AE30" s="1">
        <v>20</v>
      </c>
    </row>
    <row r="31" spans="1:31" ht="17" x14ac:dyDescent="0.2">
      <c r="A31" s="30">
        <v>42159</v>
      </c>
      <c r="B31" s="25" t="s">
        <v>2</v>
      </c>
      <c r="C31" s="22"/>
      <c r="D31" s="22"/>
      <c r="F31" s="101">
        <v>20</v>
      </c>
      <c r="G31" s="102">
        <v>20</v>
      </c>
      <c r="H31" s="48">
        <v>20</v>
      </c>
      <c r="I31" s="138">
        <v>10</v>
      </c>
      <c r="J31" s="101">
        <v>20</v>
      </c>
      <c r="K31" s="48">
        <v>20</v>
      </c>
      <c r="L31" s="105">
        <v>15</v>
      </c>
      <c r="M31" s="97">
        <v>20</v>
      </c>
      <c r="N31" s="106">
        <v>15</v>
      </c>
      <c r="P31" s="1">
        <f t="shared" si="0"/>
        <v>160</v>
      </c>
      <c r="R31" s="16" t="s">
        <v>25</v>
      </c>
      <c r="S31" s="1">
        <f>COUNT(P2:P40)</f>
        <v>38</v>
      </c>
      <c r="V31" s="1">
        <f t="shared" si="1"/>
        <v>40</v>
      </c>
      <c r="W31" s="1">
        <f t="shared" si="2"/>
        <v>30</v>
      </c>
      <c r="X31" s="1">
        <f t="shared" si="3"/>
        <v>55</v>
      </c>
      <c r="Y31" s="1">
        <f t="shared" si="4"/>
        <v>35</v>
      </c>
      <c r="AB31" s="1"/>
      <c r="AC31" s="1"/>
      <c r="AD31" s="1"/>
      <c r="AE31" s="1">
        <v>15</v>
      </c>
    </row>
    <row r="32" spans="1:31" ht="17" x14ac:dyDescent="0.2">
      <c r="A32" s="30">
        <v>42159</v>
      </c>
      <c r="B32" s="25" t="s">
        <v>2</v>
      </c>
      <c r="C32" s="22"/>
      <c r="D32" s="22"/>
      <c r="F32" s="101">
        <v>20</v>
      </c>
      <c r="G32" s="102">
        <v>20</v>
      </c>
      <c r="H32" s="80">
        <v>10</v>
      </c>
      <c r="I32" s="139">
        <v>20</v>
      </c>
      <c r="J32" s="103">
        <v>20</v>
      </c>
      <c r="K32" s="48">
        <v>19</v>
      </c>
      <c r="L32" s="102">
        <v>19</v>
      </c>
      <c r="M32" s="97">
        <v>20</v>
      </c>
      <c r="N32" s="102">
        <v>20</v>
      </c>
      <c r="P32" s="1">
        <f t="shared" si="0"/>
        <v>168</v>
      </c>
      <c r="R32" s="16" t="s">
        <v>24</v>
      </c>
      <c r="S32" s="10">
        <f>AVERAGE(P2:P40)</f>
        <v>159.21052631578948</v>
      </c>
      <c r="V32" s="1">
        <f t="shared" si="1"/>
        <v>40</v>
      </c>
      <c r="W32" s="1">
        <f t="shared" si="2"/>
        <v>30</v>
      </c>
      <c r="X32" s="1">
        <f t="shared" si="3"/>
        <v>58</v>
      </c>
      <c r="Y32" s="1">
        <f t="shared" si="4"/>
        <v>40</v>
      </c>
      <c r="AB32" s="1"/>
      <c r="AC32" s="1"/>
      <c r="AD32" s="1">
        <v>20</v>
      </c>
      <c r="AE32" s="1"/>
    </row>
    <row r="33" spans="1:31" ht="17" x14ac:dyDescent="0.2">
      <c r="A33" s="30">
        <v>42159</v>
      </c>
      <c r="B33" s="25" t="s">
        <v>2</v>
      </c>
      <c r="C33" s="22"/>
      <c r="D33" s="22"/>
      <c r="F33" s="101">
        <v>20</v>
      </c>
      <c r="G33" s="102">
        <v>20</v>
      </c>
      <c r="H33" s="80">
        <v>10</v>
      </c>
      <c r="I33" s="139">
        <v>19</v>
      </c>
      <c r="J33" s="101">
        <v>19</v>
      </c>
      <c r="K33" s="81">
        <v>15</v>
      </c>
      <c r="L33" s="105">
        <v>15</v>
      </c>
      <c r="M33" s="97">
        <v>20</v>
      </c>
      <c r="N33" s="106">
        <v>20</v>
      </c>
      <c r="P33" s="1">
        <f t="shared" si="0"/>
        <v>158</v>
      </c>
      <c r="R33" s="16" t="s">
        <v>26</v>
      </c>
      <c r="S33" s="1">
        <f>MAX(P2:P40)</f>
        <v>180</v>
      </c>
      <c r="V33" s="1">
        <f t="shared" si="1"/>
        <v>40</v>
      </c>
      <c r="W33" s="1">
        <f t="shared" si="2"/>
        <v>29</v>
      </c>
      <c r="X33" s="1">
        <f t="shared" si="3"/>
        <v>49</v>
      </c>
      <c r="Y33" s="1">
        <f t="shared" si="4"/>
        <v>40</v>
      </c>
      <c r="AB33" s="1"/>
      <c r="AC33" s="1"/>
      <c r="AD33" s="1"/>
      <c r="AE33" s="1">
        <v>20</v>
      </c>
    </row>
    <row r="34" spans="1:31" ht="17" x14ac:dyDescent="0.2">
      <c r="A34" s="221"/>
      <c r="B34" s="31"/>
      <c r="C34" s="22"/>
      <c r="D34" s="22"/>
      <c r="F34" s="7"/>
      <c r="G34" s="8"/>
      <c r="H34" s="1"/>
      <c r="I34" s="2"/>
      <c r="J34" s="7"/>
      <c r="K34" s="1"/>
      <c r="L34" s="8"/>
      <c r="M34" s="3"/>
      <c r="N34" s="8"/>
      <c r="P34" s="1"/>
      <c r="R34" s="16" t="s">
        <v>27</v>
      </c>
      <c r="S34" s="1">
        <f>MIN(P2:P40)</f>
        <v>130</v>
      </c>
      <c r="V34" s="1"/>
      <c r="W34" s="1"/>
      <c r="X34" s="1"/>
      <c r="Y34" s="1"/>
      <c r="AB34" s="1"/>
      <c r="AC34" s="1"/>
      <c r="AD34" s="1"/>
      <c r="AE34" s="1"/>
    </row>
    <row r="35" spans="1:31" ht="17" x14ac:dyDescent="0.2">
      <c r="A35" s="30">
        <v>42159</v>
      </c>
      <c r="B35" s="25" t="s">
        <v>2</v>
      </c>
      <c r="C35" s="22"/>
      <c r="D35" s="22"/>
      <c r="F35" s="101">
        <v>20</v>
      </c>
      <c r="G35" s="102">
        <v>20</v>
      </c>
      <c r="H35" s="81">
        <v>15</v>
      </c>
      <c r="I35" s="141">
        <v>10</v>
      </c>
      <c r="J35" s="101">
        <v>20</v>
      </c>
      <c r="K35" s="48">
        <v>20</v>
      </c>
      <c r="L35" s="102">
        <v>20</v>
      </c>
      <c r="M35" s="97">
        <v>20</v>
      </c>
      <c r="N35" s="104">
        <v>10</v>
      </c>
      <c r="P35" s="1">
        <f t="shared" ref="P35:P40" si="5">J35+K35+L35+H35+G35+F35+M35+N35+I35+O35</f>
        <v>155</v>
      </c>
      <c r="R35" s="16" t="s">
        <v>28</v>
      </c>
      <c r="S35" s="77">
        <f>STDEV(P2:P40)</f>
        <v>14.595737798332332</v>
      </c>
      <c r="V35" s="1">
        <f t="shared" si="1"/>
        <v>40</v>
      </c>
      <c r="W35" s="1">
        <f t="shared" si="2"/>
        <v>25</v>
      </c>
      <c r="X35" s="1">
        <f t="shared" si="3"/>
        <v>60</v>
      </c>
      <c r="Y35" s="1">
        <f t="shared" si="4"/>
        <v>30</v>
      </c>
      <c r="AB35" s="1"/>
      <c r="AC35" s="1">
        <v>10</v>
      </c>
      <c r="AD35" s="1"/>
      <c r="AE35" s="1"/>
    </row>
    <row r="36" spans="1:31" ht="17" x14ac:dyDescent="0.2">
      <c r="A36" s="30">
        <v>42159</v>
      </c>
      <c r="B36" s="25" t="s">
        <v>2</v>
      </c>
      <c r="C36" s="22"/>
      <c r="D36" s="22"/>
      <c r="F36" s="101">
        <v>20</v>
      </c>
      <c r="G36" s="102">
        <v>20</v>
      </c>
      <c r="H36" s="48">
        <v>20</v>
      </c>
      <c r="I36" s="141">
        <v>20</v>
      </c>
      <c r="J36" s="101">
        <v>20</v>
      </c>
      <c r="K36" s="48">
        <v>20</v>
      </c>
      <c r="L36" s="102">
        <v>20</v>
      </c>
      <c r="M36" s="97">
        <v>20</v>
      </c>
      <c r="N36" s="102">
        <v>20</v>
      </c>
      <c r="P36" s="1">
        <f t="shared" si="5"/>
        <v>180</v>
      </c>
      <c r="V36" s="1">
        <f t="shared" si="1"/>
        <v>40</v>
      </c>
      <c r="W36" s="1">
        <f t="shared" si="2"/>
        <v>40</v>
      </c>
      <c r="X36" s="1">
        <f t="shared" si="3"/>
        <v>60</v>
      </c>
      <c r="Y36" s="1">
        <f t="shared" si="4"/>
        <v>40</v>
      </c>
      <c r="AB36" s="1"/>
      <c r="AC36" s="1">
        <v>20</v>
      </c>
      <c r="AD36" s="1"/>
      <c r="AE36" s="1"/>
    </row>
    <row r="37" spans="1:31" ht="17" x14ac:dyDescent="0.2">
      <c r="A37" s="30">
        <v>42165</v>
      </c>
      <c r="B37" s="27" t="s">
        <v>3</v>
      </c>
      <c r="C37" s="25" t="s">
        <v>2</v>
      </c>
      <c r="D37" s="22"/>
      <c r="F37" s="101">
        <v>20</v>
      </c>
      <c r="G37" s="102">
        <v>20</v>
      </c>
      <c r="H37" s="80">
        <v>10</v>
      </c>
      <c r="I37" s="142">
        <v>10</v>
      </c>
      <c r="J37" s="101">
        <v>20</v>
      </c>
      <c r="K37" s="48">
        <v>20</v>
      </c>
      <c r="L37" s="104">
        <v>10</v>
      </c>
      <c r="M37" s="97">
        <v>20</v>
      </c>
      <c r="N37" s="106">
        <v>20</v>
      </c>
      <c r="P37" s="9">
        <f t="shared" si="5"/>
        <v>150</v>
      </c>
      <c r="V37" s="1">
        <f t="shared" si="1"/>
        <v>40</v>
      </c>
      <c r="W37" s="1">
        <f t="shared" si="2"/>
        <v>20</v>
      </c>
      <c r="X37" s="1">
        <f t="shared" si="3"/>
        <v>50</v>
      </c>
      <c r="Y37" s="1">
        <f t="shared" si="4"/>
        <v>40</v>
      </c>
      <c r="AB37" s="1"/>
      <c r="AC37" s="1"/>
      <c r="AD37" s="1"/>
      <c r="AE37" s="1">
        <v>20</v>
      </c>
    </row>
    <row r="38" spans="1:31" ht="17" x14ac:dyDescent="0.2">
      <c r="A38" s="30">
        <v>42159</v>
      </c>
      <c r="B38" s="25" t="s">
        <v>2</v>
      </c>
      <c r="C38" s="22"/>
      <c r="D38" s="22"/>
      <c r="F38" s="103">
        <v>20</v>
      </c>
      <c r="G38" s="102">
        <v>20</v>
      </c>
      <c r="H38" s="48">
        <v>20</v>
      </c>
      <c r="I38" s="139">
        <v>20</v>
      </c>
      <c r="J38" s="101">
        <v>20</v>
      </c>
      <c r="K38" s="48">
        <v>20</v>
      </c>
      <c r="L38" s="102">
        <v>20</v>
      </c>
      <c r="M38" s="97">
        <v>20</v>
      </c>
      <c r="N38" s="102">
        <v>20</v>
      </c>
      <c r="P38" s="1">
        <f t="shared" si="5"/>
        <v>180</v>
      </c>
      <c r="V38" s="1">
        <f t="shared" si="1"/>
        <v>40</v>
      </c>
      <c r="W38" s="1">
        <f t="shared" si="2"/>
        <v>40</v>
      </c>
      <c r="X38" s="1">
        <f t="shared" si="3"/>
        <v>60</v>
      </c>
      <c r="Y38" s="1">
        <f t="shared" si="4"/>
        <v>40</v>
      </c>
      <c r="AB38" s="1">
        <v>20</v>
      </c>
      <c r="AC38" s="1"/>
      <c r="AD38" s="1"/>
      <c r="AE38" s="1"/>
    </row>
    <row r="39" spans="1:31" ht="17" x14ac:dyDescent="0.2">
      <c r="A39" s="30">
        <v>42159</v>
      </c>
      <c r="B39" s="25" t="s">
        <v>2</v>
      </c>
      <c r="C39" s="22"/>
      <c r="D39" s="22"/>
      <c r="F39" s="101">
        <v>20</v>
      </c>
      <c r="G39" s="102">
        <v>20</v>
      </c>
      <c r="H39" s="48">
        <v>20</v>
      </c>
      <c r="I39" s="141">
        <v>20</v>
      </c>
      <c r="J39" s="101">
        <v>19</v>
      </c>
      <c r="K39" s="48">
        <v>20</v>
      </c>
      <c r="L39" s="105">
        <v>15</v>
      </c>
      <c r="M39" s="97">
        <v>20</v>
      </c>
      <c r="N39" s="102">
        <v>20</v>
      </c>
      <c r="P39" s="1">
        <f t="shared" si="5"/>
        <v>174</v>
      </c>
      <c r="V39" s="1">
        <f t="shared" si="1"/>
        <v>40</v>
      </c>
      <c r="W39" s="1">
        <f t="shared" si="2"/>
        <v>40</v>
      </c>
      <c r="X39" s="1">
        <f t="shared" si="3"/>
        <v>54</v>
      </c>
      <c r="Y39" s="1">
        <f t="shared" si="4"/>
        <v>40</v>
      </c>
      <c r="AB39" s="1"/>
      <c r="AC39" s="1">
        <v>20</v>
      </c>
      <c r="AD39" s="1"/>
      <c r="AE39" s="1"/>
    </row>
    <row r="40" spans="1:31" ht="18" thickBot="1" x14ac:dyDescent="0.25">
      <c r="A40" s="30">
        <v>42159</v>
      </c>
      <c r="B40" s="25" t="s">
        <v>2</v>
      </c>
      <c r="C40" s="22"/>
      <c r="D40" s="22"/>
      <c r="F40" s="116">
        <v>20</v>
      </c>
      <c r="G40" s="117">
        <v>19</v>
      </c>
      <c r="H40" s="119">
        <v>20</v>
      </c>
      <c r="I40" s="143">
        <v>20</v>
      </c>
      <c r="J40" s="116">
        <v>20</v>
      </c>
      <c r="K40" s="119">
        <v>20</v>
      </c>
      <c r="L40" s="146">
        <v>15</v>
      </c>
      <c r="M40" s="144">
        <v>10</v>
      </c>
      <c r="N40" s="120">
        <v>15</v>
      </c>
      <c r="P40" s="1">
        <f t="shared" si="5"/>
        <v>159</v>
      </c>
      <c r="V40" s="1">
        <f t="shared" si="1"/>
        <v>39</v>
      </c>
      <c r="W40" s="1">
        <f t="shared" si="2"/>
        <v>40</v>
      </c>
      <c r="X40" s="1">
        <f t="shared" si="3"/>
        <v>55</v>
      </c>
      <c r="Y40" s="1">
        <f t="shared" si="4"/>
        <v>25</v>
      </c>
      <c r="AB40" s="1"/>
      <c r="AC40" s="1"/>
      <c r="AD40" s="1">
        <v>15</v>
      </c>
      <c r="AE40" s="1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58F1E-420D-9649-95A7-C4A87081A635}">
  <dimension ref="A1:AH48"/>
  <sheetViews>
    <sheetView topLeftCell="O1" zoomScale="116" zoomScaleNormal="116" workbookViewId="0">
      <selection activeCell="V15" sqref="V15"/>
    </sheetView>
  </sheetViews>
  <sheetFormatPr baseColWidth="10" defaultRowHeight="16" x14ac:dyDescent="0.2"/>
  <cols>
    <col min="1" max="1" width="12.83203125" customWidth="1"/>
    <col min="2" max="4" width="12.6640625" bestFit="1" customWidth="1"/>
    <col min="5" max="5" width="12.6640625" customWidth="1"/>
    <col min="8" max="8" width="1.33203125" customWidth="1"/>
    <col min="9" max="10" width="5" customWidth="1"/>
    <col min="11" max="11" width="5.1640625" customWidth="1"/>
    <col min="12" max="13" width="5" customWidth="1"/>
    <col min="14" max="14" width="4" customWidth="1"/>
    <col min="15" max="15" width="4.83203125" customWidth="1"/>
    <col min="16" max="17" width="4.6640625" customWidth="1"/>
    <col min="18" max="18" width="4.83203125" customWidth="1"/>
    <col min="19" max="19" width="5" customWidth="1"/>
  </cols>
  <sheetData>
    <row r="1" spans="1:34" x14ac:dyDescent="0.2">
      <c r="A1" s="20" t="s">
        <v>4</v>
      </c>
      <c r="B1" s="36">
        <v>42521</v>
      </c>
      <c r="C1" s="36">
        <v>42530</v>
      </c>
      <c r="D1" s="36">
        <v>42605</v>
      </c>
      <c r="E1" s="41">
        <v>42957</v>
      </c>
      <c r="F1" s="39">
        <v>43251</v>
      </c>
      <c r="G1" s="37">
        <v>43257</v>
      </c>
      <c r="I1" s="11" t="s">
        <v>41</v>
      </c>
      <c r="J1" s="14" t="s">
        <v>31</v>
      </c>
      <c r="K1" s="76" t="s">
        <v>38</v>
      </c>
      <c r="L1" s="33" t="s">
        <v>37</v>
      </c>
      <c r="M1" s="11" t="s">
        <v>43</v>
      </c>
      <c r="N1" s="13" t="s">
        <v>36</v>
      </c>
      <c r="O1" s="14" t="s">
        <v>39</v>
      </c>
      <c r="P1" s="76" t="s">
        <v>33</v>
      </c>
      <c r="Q1" s="16" t="s">
        <v>42</v>
      </c>
      <c r="R1" s="12"/>
      <c r="S1" s="16" t="s">
        <v>29</v>
      </c>
      <c r="X1" s="12"/>
      <c r="Y1" s="16"/>
      <c r="Z1" s="16"/>
      <c r="AA1" s="16"/>
      <c r="AB1" s="16"/>
      <c r="AE1" s="1"/>
      <c r="AF1" s="1"/>
      <c r="AG1" s="1"/>
      <c r="AH1" s="1"/>
    </row>
    <row r="2" spans="1:34" x14ac:dyDescent="0.2">
      <c r="A2" s="23">
        <v>42605</v>
      </c>
      <c r="B2" s="24" t="s">
        <v>3</v>
      </c>
      <c r="C2" s="23" t="s">
        <v>1</v>
      </c>
      <c r="D2" s="25" t="s">
        <v>2</v>
      </c>
      <c r="E2" s="34"/>
      <c r="F2" s="34"/>
      <c r="G2" s="22"/>
      <c r="I2" s="202">
        <v>20</v>
      </c>
      <c r="J2" s="198">
        <v>20</v>
      </c>
      <c r="K2" s="191">
        <v>20</v>
      </c>
      <c r="L2" s="184">
        <v>20</v>
      </c>
      <c r="M2" s="197">
        <v>5</v>
      </c>
      <c r="N2" s="86">
        <v>20</v>
      </c>
      <c r="O2" s="198">
        <v>20</v>
      </c>
      <c r="P2" s="191">
        <v>20</v>
      </c>
      <c r="Q2" s="87">
        <v>20</v>
      </c>
      <c r="R2" s="85"/>
      <c r="S2" s="89">
        <f t="shared" ref="S2:S48" si="0">K2+N2+O2+L2+M2+J2+I2+P2+Q2+R2</f>
        <v>165</v>
      </c>
      <c r="Y2" s="1">
        <f>I2+J2</f>
        <v>40</v>
      </c>
      <c r="Z2" s="1">
        <f>K2+L2</f>
        <v>40</v>
      </c>
      <c r="AA2" s="1">
        <f>M2+N2+O2</f>
        <v>45</v>
      </c>
      <c r="AB2" s="1">
        <f>P2+Q2</f>
        <v>40</v>
      </c>
      <c r="AE2" s="1"/>
      <c r="AF2" s="1"/>
      <c r="AG2" s="1">
        <v>20</v>
      </c>
      <c r="AH2" s="1"/>
    </row>
    <row r="3" spans="1:34" x14ac:dyDescent="0.2">
      <c r="A3" s="23">
        <v>42521</v>
      </c>
      <c r="B3" s="25" t="s">
        <v>2</v>
      </c>
      <c r="C3" s="26"/>
      <c r="D3" s="22"/>
      <c r="E3" s="34"/>
      <c r="F3" s="34"/>
      <c r="G3" s="22"/>
      <c r="I3" s="202">
        <v>20</v>
      </c>
      <c r="J3" s="198">
        <v>20</v>
      </c>
      <c r="K3" s="193">
        <v>20</v>
      </c>
      <c r="L3" s="185">
        <v>20</v>
      </c>
      <c r="M3" s="199">
        <v>20</v>
      </c>
      <c r="N3" s="86">
        <v>20</v>
      </c>
      <c r="O3" s="198">
        <v>20</v>
      </c>
      <c r="P3" s="191">
        <v>20</v>
      </c>
      <c r="Q3" s="87">
        <v>20</v>
      </c>
      <c r="R3" s="85"/>
      <c r="S3" s="84">
        <f t="shared" si="0"/>
        <v>180</v>
      </c>
      <c r="U3" t="s">
        <v>38</v>
      </c>
      <c r="V3" t="s">
        <v>10</v>
      </c>
      <c r="W3" t="s">
        <v>11</v>
      </c>
      <c r="Y3" s="1">
        <f t="shared" ref="Y3:Y48" si="1">I3+J3</f>
        <v>40</v>
      </c>
      <c r="Z3" s="1">
        <f t="shared" ref="Z3:Z48" si="2">K3+L3</f>
        <v>40</v>
      </c>
      <c r="AA3" s="1">
        <f t="shared" ref="AA3:AA48" si="3">M3+N3+O3</f>
        <v>60</v>
      </c>
      <c r="AB3" s="1">
        <f t="shared" ref="AB3:AB48" si="4">P3+Q3</f>
        <v>40</v>
      </c>
      <c r="AE3" s="1"/>
      <c r="AF3" s="1"/>
      <c r="AG3" s="1">
        <v>20</v>
      </c>
      <c r="AH3" s="1"/>
    </row>
    <row r="4" spans="1:34" x14ac:dyDescent="0.2">
      <c r="A4" s="23">
        <v>42605</v>
      </c>
      <c r="B4" s="24" t="s">
        <v>3</v>
      </c>
      <c r="C4" s="24" t="s">
        <v>3</v>
      </c>
      <c r="D4" s="25" t="s">
        <v>2</v>
      </c>
      <c r="E4" s="34"/>
      <c r="F4" s="34"/>
      <c r="G4" s="22"/>
      <c r="I4" s="204">
        <v>20</v>
      </c>
      <c r="J4" s="201">
        <v>15</v>
      </c>
      <c r="K4" s="192">
        <v>5</v>
      </c>
      <c r="L4" s="186">
        <v>15</v>
      </c>
      <c r="M4" s="200">
        <v>15</v>
      </c>
      <c r="N4" s="87">
        <v>20</v>
      </c>
      <c r="O4" s="198">
        <v>20</v>
      </c>
      <c r="P4" s="191">
        <v>20</v>
      </c>
      <c r="Q4" s="87">
        <v>20</v>
      </c>
      <c r="R4" s="85"/>
      <c r="S4" s="89">
        <f t="shared" si="0"/>
        <v>150</v>
      </c>
      <c r="U4" t="s">
        <v>36</v>
      </c>
      <c r="V4" t="s">
        <v>14</v>
      </c>
      <c r="W4" t="s">
        <v>15</v>
      </c>
      <c r="Y4" s="1">
        <f t="shared" si="1"/>
        <v>35</v>
      </c>
      <c r="Z4" s="1">
        <f t="shared" si="2"/>
        <v>20</v>
      </c>
      <c r="AA4" s="1">
        <f t="shared" si="3"/>
        <v>55</v>
      </c>
      <c r="AB4" s="1">
        <f t="shared" si="4"/>
        <v>40</v>
      </c>
      <c r="AE4" s="1">
        <v>20</v>
      </c>
      <c r="AF4" s="1"/>
      <c r="AG4" s="1"/>
      <c r="AH4" s="1"/>
    </row>
    <row r="5" spans="1:34" ht="17" x14ac:dyDescent="0.2">
      <c r="A5" s="29" t="s">
        <v>5</v>
      </c>
      <c r="B5" s="24" t="s">
        <v>3</v>
      </c>
      <c r="C5" s="24" t="s">
        <v>3</v>
      </c>
      <c r="D5" s="24" t="s">
        <v>3</v>
      </c>
      <c r="E5" s="43"/>
      <c r="F5" s="24" t="s">
        <v>3</v>
      </c>
      <c r="G5" s="24" t="s">
        <v>3</v>
      </c>
      <c r="I5" s="204">
        <v>5</v>
      </c>
      <c r="J5" s="201">
        <v>15</v>
      </c>
      <c r="K5" s="192">
        <v>5</v>
      </c>
      <c r="L5" s="184">
        <v>20</v>
      </c>
      <c r="M5" s="200">
        <v>15</v>
      </c>
      <c r="N5" s="92">
        <v>5</v>
      </c>
      <c r="O5" s="201">
        <v>15</v>
      </c>
      <c r="P5" s="192">
        <v>5</v>
      </c>
      <c r="Q5" s="88">
        <v>15</v>
      </c>
      <c r="R5" s="85"/>
      <c r="S5" s="91">
        <f t="shared" si="0"/>
        <v>100</v>
      </c>
      <c r="U5" t="s">
        <v>39</v>
      </c>
      <c r="V5" t="s">
        <v>13</v>
      </c>
      <c r="Y5" s="1">
        <f t="shared" si="1"/>
        <v>20</v>
      </c>
      <c r="Z5" s="1">
        <f t="shared" si="2"/>
        <v>25</v>
      </c>
      <c r="AA5" s="1">
        <f t="shared" si="3"/>
        <v>35</v>
      </c>
      <c r="AB5" s="1">
        <f t="shared" si="4"/>
        <v>20</v>
      </c>
      <c r="AE5" s="1">
        <v>5</v>
      </c>
      <c r="AF5" s="1"/>
      <c r="AG5" s="1"/>
      <c r="AH5" s="1"/>
    </row>
    <row r="6" spans="1:34" x14ac:dyDescent="0.2">
      <c r="A6" s="23">
        <v>42521</v>
      </c>
      <c r="B6" s="25" t="s">
        <v>2</v>
      </c>
      <c r="C6" s="26"/>
      <c r="D6" s="22"/>
      <c r="E6" s="34"/>
      <c r="F6" s="34"/>
      <c r="G6" s="22"/>
      <c r="I6" s="202">
        <v>20</v>
      </c>
      <c r="J6" s="198">
        <v>20</v>
      </c>
      <c r="K6" s="191">
        <v>20</v>
      </c>
      <c r="L6" s="184">
        <v>20</v>
      </c>
      <c r="M6" s="202">
        <v>20</v>
      </c>
      <c r="N6" s="88">
        <v>15</v>
      </c>
      <c r="O6" s="198">
        <v>20</v>
      </c>
      <c r="P6" s="191">
        <v>20</v>
      </c>
      <c r="Q6" s="86">
        <v>20</v>
      </c>
      <c r="R6" s="85"/>
      <c r="S6" s="84">
        <f t="shared" si="0"/>
        <v>175</v>
      </c>
      <c r="U6" t="s">
        <v>37</v>
      </c>
      <c r="V6" t="s">
        <v>58</v>
      </c>
      <c r="Y6" s="1">
        <f t="shared" si="1"/>
        <v>40</v>
      </c>
      <c r="Z6" s="1">
        <f t="shared" si="2"/>
        <v>40</v>
      </c>
      <c r="AA6" s="1">
        <f t="shared" si="3"/>
        <v>55</v>
      </c>
      <c r="AB6" s="1">
        <f t="shared" si="4"/>
        <v>40</v>
      </c>
      <c r="AE6" s="1"/>
      <c r="AF6" s="1"/>
      <c r="AG6" s="1"/>
      <c r="AH6" s="1">
        <v>20</v>
      </c>
    </row>
    <row r="7" spans="1:34" ht="17" x14ac:dyDescent="0.2">
      <c r="A7" s="30">
        <v>42957</v>
      </c>
      <c r="B7" s="24" t="s">
        <v>3</v>
      </c>
      <c r="C7" s="24" t="s">
        <v>3</v>
      </c>
      <c r="D7" s="24" t="s">
        <v>3</v>
      </c>
      <c r="E7" s="44" t="s">
        <v>2</v>
      </c>
      <c r="F7" s="34"/>
      <c r="G7" s="22"/>
      <c r="I7" s="202">
        <v>20</v>
      </c>
      <c r="J7" s="198">
        <v>20</v>
      </c>
      <c r="K7" s="194">
        <v>5</v>
      </c>
      <c r="L7" s="185">
        <v>20</v>
      </c>
      <c r="M7" s="200">
        <v>15</v>
      </c>
      <c r="N7" s="84">
        <v>20</v>
      </c>
      <c r="O7" s="201">
        <v>15</v>
      </c>
      <c r="P7" s="192">
        <v>5</v>
      </c>
      <c r="Q7" s="92">
        <v>10</v>
      </c>
      <c r="R7" s="85"/>
      <c r="S7" s="91">
        <f t="shared" si="0"/>
        <v>130</v>
      </c>
      <c r="U7" t="s">
        <v>43</v>
      </c>
      <c r="V7" t="s">
        <v>23</v>
      </c>
      <c r="Y7" s="1">
        <f t="shared" si="1"/>
        <v>40</v>
      </c>
      <c r="Z7" s="1">
        <f t="shared" si="2"/>
        <v>25</v>
      </c>
      <c r="AA7" s="1">
        <f t="shared" si="3"/>
        <v>50</v>
      </c>
      <c r="AB7" s="1">
        <f t="shared" si="4"/>
        <v>15</v>
      </c>
      <c r="AE7" s="1"/>
      <c r="AF7" s="1">
        <v>5</v>
      </c>
      <c r="AG7" s="1"/>
      <c r="AH7" s="1"/>
    </row>
    <row r="8" spans="1:34" x14ac:dyDescent="0.2">
      <c r="A8" s="23">
        <v>42521</v>
      </c>
      <c r="B8" s="25" t="s">
        <v>2</v>
      </c>
      <c r="C8" s="26"/>
      <c r="D8" s="22"/>
      <c r="E8" s="34"/>
      <c r="F8" s="34"/>
      <c r="G8" s="22"/>
      <c r="I8" s="202">
        <v>20</v>
      </c>
      <c r="J8" s="198">
        <v>20</v>
      </c>
      <c r="K8" s="193">
        <v>20</v>
      </c>
      <c r="L8" s="187">
        <v>20</v>
      </c>
      <c r="M8" s="199">
        <v>20</v>
      </c>
      <c r="N8" s="84">
        <v>20</v>
      </c>
      <c r="O8" s="198">
        <v>20</v>
      </c>
      <c r="P8" s="191">
        <v>20</v>
      </c>
      <c r="Q8" s="87">
        <v>20</v>
      </c>
      <c r="R8" s="85"/>
      <c r="S8" s="84">
        <f t="shared" si="0"/>
        <v>180</v>
      </c>
      <c r="U8" t="s">
        <v>31</v>
      </c>
      <c r="V8" t="s">
        <v>18</v>
      </c>
      <c r="W8" t="s">
        <v>9</v>
      </c>
      <c r="Y8" s="1">
        <f t="shared" si="1"/>
        <v>40</v>
      </c>
      <c r="Z8" s="1">
        <f t="shared" si="2"/>
        <v>40</v>
      </c>
      <c r="AA8" s="1">
        <f t="shared" si="3"/>
        <v>60</v>
      </c>
      <c r="AB8" s="1">
        <f t="shared" si="4"/>
        <v>40</v>
      </c>
      <c r="AE8" s="1"/>
      <c r="AF8" s="1">
        <v>20</v>
      </c>
      <c r="AG8" s="1"/>
      <c r="AH8" s="1"/>
    </row>
    <row r="9" spans="1:34" x14ac:dyDescent="0.2">
      <c r="A9" s="23">
        <v>42521</v>
      </c>
      <c r="B9" s="25" t="s">
        <v>2</v>
      </c>
      <c r="C9" s="26"/>
      <c r="D9" s="22"/>
      <c r="E9" s="34"/>
      <c r="F9" s="34"/>
      <c r="G9" s="22"/>
      <c r="I9" s="204">
        <v>20</v>
      </c>
      <c r="J9" s="198">
        <v>20</v>
      </c>
      <c r="K9" s="193">
        <v>20</v>
      </c>
      <c r="L9" s="185">
        <v>20</v>
      </c>
      <c r="M9" s="199">
        <v>20</v>
      </c>
      <c r="N9" s="87">
        <v>20</v>
      </c>
      <c r="O9" s="198">
        <v>20</v>
      </c>
      <c r="P9" s="191">
        <v>20</v>
      </c>
      <c r="Q9" s="87">
        <v>20</v>
      </c>
      <c r="R9" s="85"/>
      <c r="S9" s="84">
        <f t="shared" si="0"/>
        <v>180</v>
      </c>
      <c r="U9" t="s">
        <v>41</v>
      </c>
      <c r="V9" t="s">
        <v>18</v>
      </c>
      <c r="W9" t="s">
        <v>19</v>
      </c>
      <c r="Y9" s="1">
        <f t="shared" si="1"/>
        <v>40</v>
      </c>
      <c r="Z9" s="1">
        <f t="shared" si="2"/>
        <v>40</v>
      </c>
      <c r="AA9" s="1">
        <f t="shared" si="3"/>
        <v>60</v>
      </c>
      <c r="AB9" s="1">
        <f t="shared" si="4"/>
        <v>40</v>
      </c>
      <c r="AE9" s="1">
        <v>20</v>
      </c>
      <c r="AF9" s="1"/>
      <c r="AG9" s="1"/>
      <c r="AH9" s="1"/>
    </row>
    <row r="10" spans="1:34" x14ac:dyDescent="0.2">
      <c r="A10" s="23">
        <v>42521</v>
      </c>
      <c r="B10" s="25" t="s">
        <v>2</v>
      </c>
      <c r="C10" s="26"/>
      <c r="D10" s="22"/>
      <c r="E10" s="34"/>
      <c r="F10" s="34"/>
      <c r="G10" s="22"/>
      <c r="I10" s="199">
        <v>20</v>
      </c>
      <c r="J10" s="203">
        <v>20</v>
      </c>
      <c r="K10" s="193">
        <v>20</v>
      </c>
      <c r="L10" s="185">
        <v>20</v>
      </c>
      <c r="M10" s="199">
        <v>20</v>
      </c>
      <c r="N10" s="84">
        <v>20</v>
      </c>
      <c r="O10" s="203">
        <v>20</v>
      </c>
      <c r="P10" s="193">
        <v>20</v>
      </c>
      <c r="Q10" s="93">
        <v>20</v>
      </c>
      <c r="R10" s="85"/>
      <c r="S10" s="84">
        <f t="shared" si="0"/>
        <v>180</v>
      </c>
      <c r="U10" t="s">
        <v>33</v>
      </c>
      <c r="V10" t="s">
        <v>20</v>
      </c>
      <c r="W10" t="s">
        <v>22</v>
      </c>
      <c r="Y10" s="1">
        <f t="shared" si="1"/>
        <v>40</v>
      </c>
      <c r="Z10" s="1">
        <f t="shared" si="2"/>
        <v>40</v>
      </c>
      <c r="AA10" s="1">
        <f t="shared" si="3"/>
        <v>60</v>
      </c>
      <c r="AB10" s="1">
        <f t="shared" si="4"/>
        <v>40</v>
      </c>
      <c r="AE10" s="1"/>
      <c r="AF10" s="1"/>
      <c r="AG10" s="1"/>
      <c r="AH10" s="1">
        <v>20</v>
      </c>
    </row>
    <row r="11" spans="1:34" x14ac:dyDescent="0.2">
      <c r="A11" s="23">
        <v>42530</v>
      </c>
      <c r="B11" s="24" t="s">
        <v>3</v>
      </c>
      <c r="C11" s="25" t="s">
        <v>2</v>
      </c>
      <c r="D11" s="22"/>
      <c r="E11" s="34"/>
      <c r="F11" s="34"/>
      <c r="G11" s="22"/>
      <c r="I11" s="202">
        <v>20</v>
      </c>
      <c r="J11" s="198">
        <v>20</v>
      </c>
      <c r="K11" s="192">
        <v>5</v>
      </c>
      <c r="L11" s="184">
        <v>20</v>
      </c>
      <c r="M11" s="204">
        <v>20</v>
      </c>
      <c r="N11" s="94">
        <v>15</v>
      </c>
      <c r="O11" s="205">
        <v>15</v>
      </c>
      <c r="P11" s="191">
        <v>20</v>
      </c>
      <c r="Q11" s="94">
        <v>15</v>
      </c>
      <c r="R11" s="85"/>
      <c r="S11" s="89">
        <f t="shared" si="0"/>
        <v>150</v>
      </c>
      <c r="U11" t="s">
        <v>44</v>
      </c>
      <c r="V11" t="s">
        <v>20</v>
      </c>
      <c r="W11" t="s">
        <v>21</v>
      </c>
      <c r="Y11" s="1">
        <f t="shared" si="1"/>
        <v>40</v>
      </c>
      <c r="Z11" s="1">
        <f t="shared" si="2"/>
        <v>25</v>
      </c>
      <c r="AA11" s="1">
        <f t="shared" si="3"/>
        <v>50</v>
      </c>
      <c r="AB11" s="1">
        <f t="shared" si="4"/>
        <v>35</v>
      </c>
      <c r="AE11" s="1"/>
      <c r="AF11" s="1"/>
      <c r="AG11" s="1">
        <v>20</v>
      </c>
      <c r="AH11" s="1"/>
    </row>
    <row r="12" spans="1:34" x14ac:dyDescent="0.2">
      <c r="A12" s="23">
        <v>42521</v>
      </c>
      <c r="B12" s="25" t="s">
        <v>2</v>
      </c>
      <c r="C12" s="26"/>
      <c r="D12" s="22"/>
      <c r="E12" s="34"/>
      <c r="F12" s="34"/>
      <c r="G12" s="22"/>
      <c r="I12" s="202">
        <v>20</v>
      </c>
      <c r="J12" s="198">
        <v>20</v>
      </c>
      <c r="K12" s="193">
        <v>20</v>
      </c>
      <c r="L12" s="184">
        <v>20</v>
      </c>
      <c r="M12" s="204">
        <v>20</v>
      </c>
      <c r="N12" s="87">
        <v>20</v>
      </c>
      <c r="O12" s="198">
        <v>20</v>
      </c>
      <c r="P12" s="191">
        <v>20</v>
      </c>
      <c r="Q12" s="88">
        <v>15</v>
      </c>
      <c r="R12" s="85"/>
      <c r="S12" s="84">
        <f t="shared" si="0"/>
        <v>175</v>
      </c>
      <c r="Y12" s="1">
        <f t="shared" si="1"/>
        <v>40</v>
      </c>
      <c r="Z12" s="1">
        <f t="shared" si="2"/>
        <v>40</v>
      </c>
      <c r="AA12" s="1">
        <f t="shared" si="3"/>
        <v>60</v>
      </c>
      <c r="AB12" s="1">
        <f t="shared" si="4"/>
        <v>35</v>
      </c>
      <c r="AE12" s="1"/>
      <c r="AF12" s="1"/>
      <c r="AG12" s="1">
        <v>20</v>
      </c>
      <c r="AH12" s="1"/>
    </row>
    <row r="13" spans="1:34" x14ac:dyDescent="0.2">
      <c r="A13" s="23">
        <v>42605</v>
      </c>
      <c r="B13" s="27" t="s">
        <v>3</v>
      </c>
      <c r="C13" s="24" t="s">
        <v>3</v>
      </c>
      <c r="D13" s="25" t="s">
        <v>2</v>
      </c>
      <c r="E13" s="40"/>
      <c r="F13" s="34"/>
      <c r="G13" s="22"/>
      <c r="I13" s="202">
        <v>20</v>
      </c>
      <c r="J13" s="198">
        <v>20</v>
      </c>
      <c r="K13" s="194">
        <v>5</v>
      </c>
      <c r="L13" s="184">
        <v>20</v>
      </c>
      <c r="M13" s="202">
        <v>20</v>
      </c>
      <c r="N13" s="87">
        <v>20</v>
      </c>
      <c r="O13" s="201">
        <v>15</v>
      </c>
      <c r="P13" s="191">
        <v>20</v>
      </c>
      <c r="Q13" s="87">
        <v>20</v>
      </c>
      <c r="R13" s="85"/>
      <c r="S13" s="89">
        <f t="shared" si="0"/>
        <v>160</v>
      </c>
      <c r="U13" s="1"/>
      <c r="V13" s="16" t="s">
        <v>47</v>
      </c>
      <c r="Y13" s="1">
        <f t="shared" si="1"/>
        <v>40</v>
      </c>
      <c r="Z13" s="1">
        <f t="shared" si="2"/>
        <v>25</v>
      </c>
      <c r="AA13" s="1">
        <f t="shared" si="3"/>
        <v>55</v>
      </c>
      <c r="AB13" s="1">
        <f t="shared" si="4"/>
        <v>40</v>
      </c>
      <c r="AE13" s="1"/>
      <c r="AF13" s="1">
        <v>5</v>
      </c>
      <c r="AG13" s="1"/>
      <c r="AH13" s="1"/>
    </row>
    <row r="14" spans="1:34" x14ac:dyDescent="0.2">
      <c r="A14" s="23">
        <v>42605</v>
      </c>
      <c r="B14" s="24" t="s">
        <v>3</v>
      </c>
      <c r="C14" s="23" t="s">
        <v>1</v>
      </c>
      <c r="D14" s="25" t="s">
        <v>2</v>
      </c>
      <c r="E14" s="40"/>
      <c r="F14" s="34"/>
      <c r="G14" s="22"/>
      <c r="I14" s="202">
        <v>20</v>
      </c>
      <c r="J14" s="198">
        <v>20</v>
      </c>
      <c r="K14" s="192">
        <v>5</v>
      </c>
      <c r="L14" s="184">
        <v>20</v>
      </c>
      <c r="M14" s="197">
        <v>5</v>
      </c>
      <c r="N14" s="87">
        <v>20</v>
      </c>
      <c r="O14" s="198">
        <v>20</v>
      </c>
      <c r="P14" s="194">
        <v>20</v>
      </c>
      <c r="Q14" s="87">
        <v>20</v>
      </c>
      <c r="R14" s="85"/>
      <c r="S14" s="89">
        <f t="shared" si="0"/>
        <v>150</v>
      </c>
      <c r="U14" s="16" t="s">
        <v>25</v>
      </c>
      <c r="V14" s="1">
        <f>COUNT(Y2:Y48)</f>
        <v>47</v>
      </c>
      <c r="Y14" s="1">
        <f t="shared" si="1"/>
        <v>40</v>
      </c>
      <c r="Z14" s="1">
        <f t="shared" si="2"/>
        <v>25</v>
      </c>
      <c r="AA14" s="1">
        <f t="shared" si="3"/>
        <v>45</v>
      </c>
      <c r="AB14" s="1">
        <f t="shared" si="4"/>
        <v>40</v>
      </c>
      <c r="AE14" s="1"/>
      <c r="AF14" s="1"/>
      <c r="AG14" s="1"/>
      <c r="AH14" s="1">
        <v>20</v>
      </c>
    </row>
    <row r="15" spans="1:34" x14ac:dyDescent="0.2">
      <c r="A15" s="23">
        <v>42521</v>
      </c>
      <c r="B15" s="25" t="s">
        <v>2</v>
      </c>
      <c r="C15" s="26"/>
      <c r="D15" s="22"/>
      <c r="E15" s="34"/>
      <c r="F15" s="34"/>
      <c r="G15" s="22"/>
      <c r="I15" s="202">
        <v>20</v>
      </c>
      <c r="J15" s="198">
        <v>20</v>
      </c>
      <c r="K15" s="193">
        <v>20</v>
      </c>
      <c r="L15" s="185">
        <v>20</v>
      </c>
      <c r="M15" s="206">
        <v>20</v>
      </c>
      <c r="N15" s="88">
        <v>15</v>
      </c>
      <c r="O15" s="198">
        <v>20</v>
      </c>
      <c r="P15" s="191">
        <v>20</v>
      </c>
      <c r="Q15" s="87">
        <v>20</v>
      </c>
      <c r="R15" s="85"/>
      <c r="S15" s="84">
        <f t="shared" si="0"/>
        <v>175</v>
      </c>
      <c r="U15" s="16" t="s">
        <v>24</v>
      </c>
      <c r="V15" s="10">
        <f>AVERAGE(Y2:Y48)</f>
        <v>39.468085106382979</v>
      </c>
      <c r="Y15" s="1">
        <f t="shared" si="1"/>
        <v>40</v>
      </c>
      <c r="Z15" s="1">
        <f t="shared" si="2"/>
        <v>40</v>
      </c>
      <c r="AA15" s="1">
        <f t="shared" si="3"/>
        <v>55</v>
      </c>
      <c r="AB15" s="1">
        <f t="shared" si="4"/>
        <v>40</v>
      </c>
      <c r="AE15" s="1"/>
      <c r="AF15" s="1"/>
      <c r="AG15" s="1">
        <v>20</v>
      </c>
      <c r="AH15" s="1"/>
    </row>
    <row r="16" spans="1:34" x14ac:dyDescent="0.2">
      <c r="A16" s="23">
        <v>42521</v>
      </c>
      <c r="B16" s="25" t="s">
        <v>2</v>
      </c>
      <c r="C16" s="26"/>
      <c r="D16" s="22"/>
      <c r="E16" s="34"/>
      <c r="F16" s="34"/>
      <c r="G16" s="22"/>
      <c r="I16" s="202">
        <v>20</v>
      </c>
      <c r="J16" s="198">
        <v>20</v>
      </c>
      <c r="K16" s="194">
        <v>20</v>
      </c>
      <c r="L16" s="184">
        <v>20</v>
      </c>
      <c r="M16" s="202">
        <v>20</v>
      </c>
      <c r="N16" s="87">
        <v>20</v>
      </c>
      <c r="O16" s="198">
        <v>20</v>
      </c>
      <c r="P16" s="191">
        <v>20</v>
      </c>
      <c r="Q16" s="88">
        <v>15</v>
      </c>
      <c r="R16" s="85"/>
      <c r="S16" s="84">
        <f t="shared" si="0"/>
        <v>175</v>
      </c>
      <c r="U16" s="16" t="s">
        <v>26</v>
      </c>
      <c r="V16" s="1">
        <f>MAX(Y2:Y48)</f>
        <v>40</v>
      </c>
      <c r="Y16" s="1">
        <f t="shared" si="1"/>
        <v>40</v>
      </c>
      <c r="Z16" s="1">
        <f t="shared" si="2"/>
        <v>40</v>
      </c>
      <c r="AA16" s="1">
        <f t="shared" si="3"/>
        <v>60</v>
      </c>
      <c r="AB16" s="1">
        <f t="shared" si="4"/>
        <v>35</v>
      </c>
      <c r="AE16" s="1"/>
      <c r="AF16" s="1">
        <v>20</v>
      </c>
      <c r="AG16" s="1"/>
      <c r="AH16" s="1"/>
    </row>
    <row r="17" spans="1:34" x14ac:dyDescent="0.2">
      <c r="A17" s="23">
        <v>42530</v>
      </c>
      <c r="B17" s="24" t="s">
        <v>3</v>
      </c>
      <c r="C17" s="25" t="s">
        <v>2</v>
      </c>
      <c r="D17" s="22"/>
      <c r="E17" s="34"/>
      <c r="F17" s="34"/>
      <c r="G17" s="22"/>
      <c r="I17" s="202">
        <v>20</v>
      </c>
      <c r="J17" s="208">
        <v>20</v>
      </c>
      <c r="K17" s="191">
        <v>20</v>
      </c>
      <c r="L17" s="184">
        <v>20</v>
      </c>
      <c r="M17" s="202">
        <v>20</v>
      </c>
      <c r="N17" s="87">
        <v>20</v>
      </c>
      <c r="O17" s="207">
        <v>5</v>
      </c>
      <c r="P17" s="191">
        <v>20</v>
      </c>
      <c r="Q17" s="87">
        <v>20</v>
      </c>
      <c r="R17" s="85"/>
      <c r="S17" s="89">
        <f t="shared" si="0"/>
        <v>165</v>
      </c>
      <c r="U17" s="16" t="s">
        <v>27</v>
      </c>
      <c r="V17" s="1">
        <f>MIN(Y2:Y48)</f>
        <v>20</v>
      </c>
      <c r="Y17" s="1">
        <f t="shared" si="1"/>
        <v>40</v>
      </c>
      <c r="Z17" s="1">
        <f t="shared" si="2"/>
        <v>40</v>
      </c>
      <c r="AA17" s="1">
        <f t="shared" si="3"/>
        <v>45</v>
      </c>
      <c r="AB17" s="1">
        <f t="shared" si="4"/>
        <v>40</v>
      </c>
      <c r="AE17" s="1">
        <v>20</v>
      </c>
      <c r="AF17" s="1"/>
      <c r="AG17" s="1"/>
      <c r="AH17" s="1"/>
    </row>
    <row r="18" spans="1:34" x14ac:dyDescent="0.2">
      <c r="A18" s="23">
        <v>42521</v>
      </c>
      <c r="B18" s="25" t="s">
        <v>2</v>
      </c>
      <c r="C18" s="26"/>
      <c r="D18" s="22"/>
      <c r="E18" s="34"/>
      <c r="F18" s="34"/>
      <c r="G18" s="22"/>
      <c r="I18" s="202">
        <v>20</v>
      </c>
      <c r="J18" s="198">
        <v>20</v>
      </c>
      <c r="K18" s="193">
        <v>20</v>
      </c>
      <c r="L18" s="184">
        <v>20</v>
      </c>
      <c r="M18" s="204">
        <v>20</v>
      </c>
      <c r="N18" s="88">
        <v>15</v>
      </c>
      <c r="O18" s="198">
        <v>20</v>
      </c>
      <c r="P18" s="191">
        <v>20</v>
      </c>
      <c r="Q18" s="87">
        <v>20</v>
      </c>
      <c r="R18" s="85"/>
      <c r="S18" s="84">
        <f t="shared" si="0"/>
        <v>175</v>
      </c>
      <c r="U18" s="16" t="s">
        <v>28</v>
      </c>
      <c r="V18" s="77">
        <f>STDEV(Y2:Y48)</f>
        <v>2.9916627907351132</v>
      </c>
      <c r="Y18" s="1">
        <f t="shared" si="1"/>
        <v>40</v>
      </c>
      <c r="Z18" s="1">
        <f t="shared" si="2"/>
        <v>40</v>
      </c>
      <c r="AA18" s="1">
        <f t="shared" si="3"/>
        <v>55</v>
      </c>
      <c r="AB18" s="1">
        <f t="shared" si="4"/>
        <v>40</v>
      </c>
      <c r="AE18" s="1"/>
      <c r="AF18" s="1"/>
      <c r="AG18" s="1">
        <v>20</v>
      </c>
      <c r="AH18" s="1"/>
    </row>
    <row r="19" spans="1:34" x14ac:dyDescent="0.2">
      <c r="A19" s="23">
        <v>42605</v>
      </c>
      <c r="B19" s="24" t="s">
        <v>3</v>
      </c>
      <c r="C19" s="21" t="s">
        <v>1</v>
      </c>
      <c r="D19" s="25" t="s">
        <v>2</v>
      </c>
      <c r="E19" s="40"/>
      <c r="F19" s="34"/>
      <c r="G19" s="22"/>
      <c r="I19" s="202">
        <v>20</v>
      </c>
      <c r="J19" s="208">
        <v>20</v>
      </c>
      <c r="K19" s="193">
        <v>20</v>
      </c>
      <c r="L19" s="184">
        <v>20</v>
      </c>
      <c r="M19" s="197">
        <v>5</v>
      </c>
      <c r="N19" s="87">
        <v>20</v>
      </c>
      <c r="O19" s="201">
        <v>15</v>
      </c>
      <c r="P19" s="191">
        <v>20</v>
      </c>
      <c r="Q19" s="88">
        <v>15</v>
      </c>
      <c r="R19" s="85"/>
      <c r="S19" s="89">
        <f t="shared" si="0"/>
        <v>155</v>
      </c>
      <c r="Y19" s="1">
        <f t="shared" si="1"/>
        <v>40</v>
      </c>
      <c r="Z19" s="1">
        <f t="shared" si="2"/>
        <v>40</v>
      </c>
      <c r="AA19" s="1">
        <f t="shared" si="3"/>
        <v>40</v>
      </c>
      <c r="AB19" s="1">
        <f t="shared" si="4"/>
        <v>35</v>
      </c>
      <c r="AE19" s="1">
        <v>20</v>
      </c>
      <c r="AF19" s="1"/>
      <c r="AG19" s="1"/>
      <c r="AH19" s="1"/>
    </row>
    <row r="20" spans="1:34" x14ac:dyDescent="0.2">
      <c r="A20" s="23">
        <v>42530</v>
      </c>
      <c r="B20" s="27" t="s">
        <v>3</v>
      </c>
      <c r="C20" s="25" t="s">
        <v>2</v>
      </c>
      <c r="D20" s="22"/>
      <c r="E20" s="34"/>
      <c r="F20" s="34"/>
      <c r="G20" s="22"/>
      <c r="I20" s="202">
        <v>20</v>
      </c>
      <c r="J20" s="208">
        <v>20</v>
      </c>
      <c r="K20" s="192">
        <v>5</v>
      </c>
      <c r="L20" s="184">
        <v>20</v>
      </c>
      <c r="M20" s="202">
        <v>20</v>
      </c>
      <c r="N20" s="87">
        <v>20</v>
      </c>
      <c r="O20" s="198">
        <v>20</v>
      </c>
      <c r="P20" s="191">
        <v>20</v>
      </c>
      <c r="Q20" s="92">
        <v>10</v>
      </c>
      <c r="R20" s="85"/>
      <c r="S20" s="89">
        <f t="shared" si="0"/>
        <v>155</v>
      </c>
      <c r="U20" s="1"/>
      <c r="V20" s="16" t="s">
        <v>48</v>
      </c>
      <c r="Y20" s="1">
        <f t="shared" si="1"/>
        <v>40</v>
      </c>
      <c r="Z20" s="1">
        <f t="shared" si="2"/>
        <v>25</v>
      </c>
      <c r="AA20" s="1">
        <f t="shared" si="3"/>
        <v>60</v>
      </c>
      <c r="AB20" s="1">
        <f t="shared" si="4"/>
        <v>30</v>
      </c>
      <c r="AE20" s="1">
        <v>20</v>
      </c>
      <c r="AF20" s="1"/>
      <c r="AG20" s="1"/>
      <c r="AH20" s="1"/>
    </row>
    <row r="21" spans="1:34" x14ac:dyDescent="0.2">
      <c r="A21" s="23">
        <v>42521</v>
      </c>
      <c r="B21" s="25" t="s">
        <v>2</v>
      </c>
      <c r="C21" s="26"/>
      <c r="D21" s="22"/>
      <c r="E21" s="34"/>
      <c r="F21" s="34"/>
      <c r="G21" s="22"/>
      <c r="I21" s="202">
        <v>20</v>
      </c>
      <c r="J21" s="198">
        <v>20</v>
      </c>
      <c r="K21" s="196">
        <v>15</v>
      </c>
      <c r="L21" s="184">
        <v>20</v>
      </c>
      <c r="M21" s="202">
        <v>20</v>
      </c>
      <c r="N21" s="86">
        <v>20</v>
      </c>
      <c r="O21" s="198">
        <v>20</v>
      </c>
      <c r="P21" s="191">
        <v>20</v>
      </c>
      <c r="Q21" s="88">
        <v>15</v>
      </c>
      <c r="R21" s="85"/>
      <c r="S21" s="84">
        <f t="shared" si="0"/>
        <v>170</v>
      </c>
      <c r="U21" s="16" t="s">
        <v>25</v>
      </c>
      <c r="V21" s="1">
        <f>COUNT(Z2:Z48)</f>
        <v>47</v>
      </c>
      <c r="Y21" s="1">
        <f t="shared" si="1"/>
        <v>40</v>
      </c>
      <c r="Z21" s="1">
        <f t="shared" si="2"/>
        <v>35</v>
      </c>
      <c r="AA21" s="1">
        <f t="shared" si="3"/>
        <v>60</v>
      </c>
      <c r="AB21" s="1">
        <f t="shared" si="4"/>
        <v>35</v>
      </c>
      <c r="AE21" s="1"/>
      <c r="AF21" s="1"/>
      <c r="AG21" s="1">
        <v>20</v>
      </c>
      <c r="AH21" s="1"/>
    </row>
    <row r="22" spans="1:34" x14ac:dyDescent="0.2">
      <c r="A22" s="23">
        <v>42521</v>
      </c>
      <c r="B22" s="25" t="s">
        <v>2</v>
      </c>
      <c r="C22" s="26"/>
      <c r="D22" s="22"/>
      <c r="E22" s="34"/>
      <c r="F22" s="34"/>
      <c r="G22" s="22"/>
      <c r="I22" s="202">
        <v>20</v>
      </c>
      <c r="J22" s="198">
        <v>20</v>
      </c>
      <c r="K22" s="193">
        <v>20</v>
      </c>
      <c r="L22" s="184">
        <v>20</v>
      </c>
      <c r="M22" s="202">
        <v>20</v>
      </c>
      <c r="N22" s="87">
        <v>20</v>
      </c>
      <c r="O22" s="198">
        <v>20</v>
      </c>
      <c r="P22" s="191">
        <v>20</v>
      </c>
      <c r="Q22" s="86">
        <v>20</v>
      </c>
      <c r="R22" s="85"/>
      <c r="S22" s="84">
        <f t="shared" si="0"/>
        <v>180</v>
      </c>
      <c r="U22" s="16" t="s">
        <v>24</v>
      </c>
      <c r="V22" s="10">
        <f>AVERAGE(Z2:Z48)</f>
        <v>34.787234042553195</v>
      </c>
      <c r="Y22" s="1">
        <f t="shared" si="1"/>
        <v>40</v>
      </c>
      <c r="Z22" s="1">
        <f t="shared" si="2"/>
        <v>40</v>
      </c>
      <c r="AA22" s="1">
        <f t="shared" si="3"/>
        <v>60</v>
      </c>
      <c r="AB22" s="1">
        <f t="shared" si="4"/>
        <v>40</v>
      </c>
      <c r="AE22" s="1"/>
      <c r="AF22" s="1"/>
      <c r="AG22" s="1"/>
      <c r="AH22" s="1">
        <v>20</v>
      </c>
    </row>
    <row r="23" spans="1:34" x14ac:dyDescent="0.2">
      <c r="A23" s="23">
        <v>42521</v>
      </c>
      <c r="B23" s="25" t="s">
        <v>2</v>
      </c>
      <c r="C23" s="26"/>
      <c r="D23" s="22"/>
      <c r="E23" s="34"/>
      <c r="F23" s="34"/>
      <c r="G23" s="22"/>
      <c r="I23" s="202">
        <v>20</v>
      </c>
      <c r="J23" s="198">
        <v>20</v>
      </c>
      <c r="K23" s="194">
        <v>20</v>
      </c>
      <c r="L23" s="184">
        <v>20</v>
      </c>
      <c r="M23" s="202">
        <v>20</v>
      </c>
      <c r="N23" s="87">
        <v>20</v>
      </c>
      <c r="O23" s="198">
        <v>20</v>
      </c>
      <c r="P23" s="191">
        <v>20</v>
      </c>
      <c r="Q23" s="87">
        <v>20</v>
      </c>
      <c r="R23" s="85"/>
      <c r="S23" s="84">
        <f t="shared" si="0"/>
        <v>180</v>
      </c>
      <c r="U23" s="16" t="s">
        <v>26</v>
      </c>
      <c r="V23" s="1">
        <f>MAX(Z2:Z48)</f>
        <v>40</v>
      </c>
      <c r="Y23" s="1">
        <f t="shared" si="1"/>
        <v>40</v>
      </c>
      <c r="Z23" s="1">
        <f t="shared" si="2"/>
        <v>40</v>
      </c>
      <c r="AA23" s="1">
        <f t="shared" si="3"/>
        <v>60</v>
      </c>
      <c r="AB23" s="1">
        <f t="shared" si="4"/>
        <v>40</v>
      </c>
      <c r="AE23" s="1"/>
      <c r="AF23" s="1">
        <v>20</v>
      </c>
      <c r="AG23" s="1"/>
      <c r="AH23" s="1"/>
    </row>
    <row r="24" spans="1:34" x14ac:dyDescent="0.2">
      <c r="A24" s="23">
        <v>42521</v>
      </c>
      <c r="B24" s="25" t="s">
        <v>2</v>
      </c>
      <c r="C24" s="26"/>
      <c r="D24" s="22"/>
      <c r="E24" s="34"/>
      <c r="F24" s="34"/>
      <c r="G24" s="22"/>
      <c r="I24" s="202">
        <v>20</v>
      </c>
      <c r="J24" s="198">
        <v>20</v>
      </c>
      <c r="K24" s="196">
        <v>15</v>
      </c>
      <c r="L24" s="184">
        <v>20</v>
      </c>
      <c r="M24" s="204">
        <v>20</v>
      </c>
      <c r="N24" s="88">
        <v>15</v>
      </c>
      <c r="O24" s="198">
        <v>20</v>
      </c>
      <c r="P24" s="191">
        <v>20</v>
      </c>
      <c r="Q24" s="87">
        <v>20</v>
      </c>
      <c r="R24" s="85"/>
      <c r="S24" s="84">
        <f t="shared" si="0"/>
        <v>170</v>
      </c>
      <c r="U24" s="16" t="s">
        <v>27</v>
      </c>
      <c r="V24" s="1">
        <f>MIN(Z2:Z48)</f>
        <v>20</v>
      </c>
      <c r="Y24" s="1">
        <f t="shared" si="1"/>
        <v>40</v>
      </c>
      <c r="Z24" s="1">
        <f t="shared" si="2"/>
        <v>35</v>
      </c>
      <c r="AA24" s="1">
        <f t="shared" si="3"/>
        <v>55</v>
      </c>
      <c r="AB24" s="1">
        <f t="shared" si="4"/>
        <v>40</v>
      </c>
      <c r="AE24" s="1"/>
      <c r="AF24" s="1"/>
      <c r="AG24" s="1">
        <v>20</v>
      </c>
      <c r="AH24" s="1"/>
    </row>
    <row r="25" spans="1:34" x14ac:dyDescent="0.2">
      <c r="A25" s="23">
        <v>42605</v>
      </c>
      <c r="B25" s="24" t="s">
        <v>3</v>
      </c>
      <c r="C25" s="23" t="s">
        <v>1</v>
      </c>
      <c r="D25" s="25" t="s">
        <v>2</v>
      </c>
      <c r="E25" s="40"/>
      <c r="F25" s="34"/>
      <c r="G25" s="22"/>
      <c r="I25" s="202">
        <v>20</v>
      </c>
      <c r="J25" s="198">
        <v>20</v>
      </c>
      <c r="K25" s="191">
        <v>20</v>
      </c>
      <c r="L25" s="186">
        <v>15</v>
      </c>
      <c r="M25" s="200">
        <v>15</v>
      </c>
      <c r="N25" s="87">
        <v>20</v>
      </c>
      <c r="O25" s="207">
        <v>5</v>
      </c>
      <c r="P25" s="191">
        <v>20</v>
      </c>
      <c r="Q25" s="86">
        <v>20</v>
      </c>
      <c r="R25" s="85"/>
      <c r="S25" s="89">
        <f t="shared" si="0"/>
        <v>155</v>
      </c>
      <c r="U25" s="16" t="s">
        <v>28</v>
      </c>
      <c r="V25" s="77">
        <f>STDEV(Y2:Y48)</f>
        <v>2.9916627907351132</v>
      </c>
      <c r="Y25" s="1">
        <f t="shared" si="1"/>
        <v>40</v>
      </c>
      <c r="Z25" s="1">
        <f t="shared" si="2"/>
        <v>35</v>
      </c>
      <c r="AA25" s="1">
        <f t="shared" si="3"/>
        <v>40</v>
      </c>
      <c r="AB25" s="1">
        <f t="shared" si="4"/>
        <v>40</v>
      </c>
      <c r="AE25" s="1"/>
      <c r="AF25" s="1"/>
      <c r="AG25" s="1"/>
      <c r="AH25" s="1">
        <v>20</v>
      </c>
    </row>
    <row r="26" spans="1:34" x14ac:dyDescent="0.2">
      <c r="A26" s="23">
        <v>42521</v>
      </c>
      <c r="B26" s="25" t="s">
        <v>2</v>
      </c>
      <c r="C26" s="28"/>
      <c r="D26" s="22"/>
      <c r="E26" s="34"/>
      <c r="F26" s="34"/>
      <c r="G26" s="22"/>
      <c r="I26" s="202">
        <v>20</v>
      </c>
      <c r="J26" s="198">
        <v>20</v>
      </c>
      <c r="K26" s="193">
        <v>20</v>
      </c>
      <c r="L26" s="185">
        <v>20</v>
      </c>
      <c r="M26" s="199">
        <v>20</v>
      </c>
      <c r="N26" s="87">
        <v>20</v>
      </c>
      <c r="O26" s="208">
        <v>15</v>
      </c>
      <c r="P26" s="191">
        <v>20</v>
      </c>
      <c r="Q26" s="87">
        <v>20</v>
      </c>
      <c r="R26" s="85"/>
      <c r="S26" s="84">
        <f t="shared" si="0"/>
        <v>175</v>
      </c>
      <c r="Y26" s="1">
        <f t="shared" si="1"/>
        <v>40</v>
      </c>
      <c r="Z26" s="1">
        <f t="shared" si="2"/>
        <v>40</v>
      </c>
      <c r="AA26" s="1">
        <f t="shared" si="3"/>
        <v>55</v>
      </c>
      <c r="AB26" s="1">
        <f t="shared" si="4"/>
        <v>40</v>
      </c>
      <c r="AE26" s="1"/>
      <c r="AF26" s="1"/>
      <c r="AG26" s="1">
        <v>15</v>
      </c>
      <c r="AH26" s="1"/>
    </row>
    <row r="27" spans="1:34" x14ac:dyDescent="0.2">
      <c r="A27" s="23">
        <v>42521</v>
      </c>
      <c r="B27" s="25" t="s">
        <v>2</v>
      </c>
      <c r="C27" s="26"/>
      <c r="D27" s="22"/>
      <c r="E27" s="34"/>
      <c r="F27" s="34"/>
      <c r="G27" s="22"/>
      <c r="I27" s="202">
        <v>20</v>
      </c>
      <c r="J27" s="208">
        <v>20</v>
      </c>
      <c r="K27" s="193">
        <v>20</v>
      </c>
      <c r="L27" s="185">
        <v>20</v>
      </c>
      <c r="M27" s="199">
        <v>20</v>
      </c>
      <c r="N27" s="84">
        <v>20</v>
      </c>
      <c r="O27" s="201">
        <v>15</v>
      </c>
      <c r="P27" s="191">
        <v>20</v>
      </c>
      <c r="Q27" s="88">
        <v>15</v>
      </c>
      <c r="R27" s="85"/>
      <c r="S27" s="84">
        <f t="shared" si="0"/>
        <v>170</v>
      </c>
      <c r="U27" s="1"/>
      <c r="V27" s="16" t="s">
        <v>49</v>
      </c>
      <c r="Y27" s="1">
        <f t="shared" si="1"/>
        <v>40</v>
      </c>
      <c r="Z27" s="1">
        <f t="shared" si="2"/>
        <v>40</v>
      </c>
      <c r="AA27" s="1">
        <f t="shared" si="3"/>
        <v>55</v>
      </c>
      <c r="AB27" s="1">
        <f t="shared" si="4"/>
        <v>35</v>
      </c>
      <c r="AE27" s="1">
        <v>20</v>
      </c>
      <c r="AF27" s="1"/>
      <c r="AG27" s="1"/>
      <c r="AH27" s="1"/>
    </row>
    <row r="28" spans="1:34" x14ac:dyDescent="0.2">
      <c r="A28" s="23">
        <v>42521</v>
      </c>
      <c r="B28" s="25" t="s">
        <v>2</v>
      </c>
      <c r="C28" s="26"/>
      <c r="D28" s="22"/>
      <c r="E28" s="34"/>
      <c r="F28" s="34"/>
      <c r="G28" s="22"/>
      <c r="I28" s="202">
        <v>20</v>
      </c>
      <c r="J28" s="198">
        <v>20</v>
      </c>
      <c r="K28" s="194">
        <v>15</v>
      </c>
      <c r="L28" s="185">
        <v>20</v>
      </c>
      <c r="M28" s="199">
        <v>20</v>
      </c>
      <c r="N28" s="87">
        <v>20</v>
      </c>
      <c r="O28" s="201">
        <v>15</v>
      </c>
      <c r="P28" s="191">
        <v>20</v>
      </c>
      <c r="Q28" s="87">
        <v>20</v>
      </c>
      <c r="R28" s="85"/>
      <c r="S28" s="84">
        <f t="shared" si="0"/>
        <v>170</v>
      </c>
      <c r="U28" s="16" t="s">
        <v>25</v>
      </c>
      <c r="V28" s="1">
        <f>COUNT(AA2:AA48)</f>
        <v>47</v>
      </c>
      <c r="Y28" s="1">
        <f t="shared" si="1"/>
        <v>40</v>
      </c>
      <c r="Z28" s="1">
        <f t="shared" si="2"/>
        <v>35</v>
      </c>
      <c r="AA28" s="1">
        <f t="shared" si="3"/>
        <v>55</v>
      </c>
      <c r="AB28" s="1">
        <f t="shared" si="4"/>
        <v>40</v>
      </c>
      <c r="AE28" s="1"/>
      <c r="AF28" s="1">
        <v>15</v>
      </c>
      <c r="AG28" s="1"/>
      <c r="AH28" s="1"/>
    </row>
    <row r="29" spans="1:34" x14ac:dyDescent="0.2">
      <c r="A29" s="23">
        <v>42521</v>
      </c>
      <c r="B29" s="25" t="s">
        <v>2</v>
      </c>
      <c r="C29" s="26"/>
      <c r="D29" s="22"/>
      <c r="E29" s="34"/>
      <c r="F29" s="34"/>
      <c r="G29" s="22"/>
      <c r="I29" s="202">
        <v>20</v>
      </c>
      <c r="J29" s="198">
        <v>20</v>
      </c>
      <c r="K29" s="193">
        <v>20</v>
      </c>
      <c r="L29" s="184">
        <v>20</v>
      </c>
      <c r="M29" s="202">
        <v>20</v>
      </c>
      <c r="N29" s="87">
        <v>20</v>
      </c>
      <c r="O29" s="208">
        <v>20</v>
      </c>
      <c r="P29" s="191">
        <v>20</v>
      </c>
      <c r="Q29" s="87">
        <v>20</v>
      </c>
      <c r="R29" s="85"/>
      <c r="S29" s="84">
        <f t="shared" si="0"/>
        <v>180</v>
      </c>
      <c r="U29" s="16" t="s">
        <v>24</v>
      </c>
      <c r="V29" s="10">
        <f>AVERAGE(AA2:AA48)</f>
        <v>51.48936170212766</v>
      </c>
      <c r="Y29" s="1">
        <f t="shared" si="1"/>
        <v>40</v>
      </c>
      <c r="Z29" s="1">
        <f t="shared" si="2"/>
        <v>40</v>
      </c>
      <c r="AA29" s="1">
        <f t="shared" si="3"/>
        <v>60</v>
      </c>
      <c r="AB29" s="1">
        <f t="shared" si="4"/>
        <v>40</v>
      </c>
      <c r="AE29" s="1"/>
      <c r="AF29" s="1"/>
      <c r="AG29" s="1">
        <v>20</v>
      </c>
      <c r="AH29" s="1"/>
    </row>
    <row r="30" spans="1:34" x14ac:dyDescent="0.2">
      <c r="A30" s="23">
        <v>42605</v>
      </c>
      <c r="B30" s="21" t="s">
        <v>1</v>
      </c>
      <c r="C30" s="24" t="s">
        <v>3</v>
      </c>
      <c r="D30" s="25" t="s">
        <v>2</v>
      </c>
      <c r="E30" s="40"/>
      <c r="F30" s="34"/>
      <c r="G30" s="22"/>
      <c r="I30" s="199">
        <v>20</v>
      </c>
      <c r="J30" s="203">
        <v>20</v>
      </c>
      <c r="K30" s="217">
        <v>15</v>
      </c>
      <c r="L30" s="188">
        <v>5</v>
      </c>
      <c r="M30" s="199">
        <v>20</v>
      </c>
      <c r="N30" s="84">
        <v>10</v>
      </c>
      <c r="O30" s="209">
        <v>5</v>
      </c>
      <c r="P30" s="195">
        <v>15</v>
      </c>
      <c r="Q30" s="84">
        <v>20</v>
      </c>
      <c r="R30" s="85"/>
      <c r="S30" s="91">
        <f t="shared" si="0"/>
        <v>130</v>
      </c>
      <c r="U30" s="16" t="s">
        <v>26</v>
      </c>
      <c r="V30" s="1">
        <f>MAX(AA2:AA48)</f>
        <v>60</v>
      </c>
      <c r="Y30" s="1">
        <f t="shared" si="1"/>
        <v>40</v>
      </c>
      <c r="Z30" s="1">
        <f t="shared" si="2"/>
        <v>20</v>
      </c>
      <c r="AA30" s="1">
        <f t="shared" si="3"/>
        <v>35</v>
      </c>
      <c r="AB30" s="1">
        <f t="shared" si="4"/>
        <v>35</v>
      </c>
      <c r="AE30" s="1"/>
      <c r="AF30" s="1">
        <v>15</v>
      </c>
      <c r="AG30" s="1"/>
      <c r="AH30" s="1"/>
    </row>
    <row r="31" spans="1:34" x14ac:dyDescent="0.2">
      <c r="A31" s="23">
        <v>42605</v>
      </c>
      <c r="B31" s="24" t="s">
        <v>3</v>
      </c>
      <c r="C31" s="24" t="s">
        <v>3</v>
      </c>
      <c r="D31" s="25" t="s">
        <v>2</v>
      </c>
      <c r="E31" s="40"/>
      <c r="F31" s="34"/>
      <c r="G31" s="22"/>
      <c r="I31" s="202">
        <v>20</v>
      </c>
      <c r="J31" s="198">
        <v>20</v>
      </c>
      <c r="K31" s="196">
        <v>15</v>
      </c>
      <c r="L31" s="184">
        <v>20</v>
      </c>
      <c r="M31" s="202">
        <v>20</v>
      </c>
      <c r="N31" s="88">
        <v>15</v>
      </c>
      <c r="O31" s="207">
        <v>5</v>
      </c>
      <c r="P31" s="194">
        <v>5</v>
      </c>
      <c r="Q31" s="87">
        <v>20</v>
      </c>
      <c r="R31" s="85"/>
      <c r="S31" s="91">
        <f t="shared" si="0"/>
        <v>140</v>
      </c>
      <c r="U31" s="16" t="s">
        <v>27</v>
      </c>
      <c r="V31" s="1">
        <f>MIN(AA13:AA51)</f>
        <v>25</v>
      </c>
      <c r="Y31" s="1">
        <f t="shared" si="1"/>
        <v>40</v>
      </c>
      <c r="Z31" s="1">
        <f t="shared" si="2"/>
        <v>35</v>
      </c>
      <c r="AA31" s="1">
        <f t="shared" si="3"/>
        <v>40</v>
      </c>
      <c r="AB31" s="1">
        <f t="shared" si="4"/>
        <v>25</v>
      </c>
      <c r="AE31" s="1"/>
      <c r="AF31" s="1"/>
      <c r="AG31" s="1"/>
      <c r="AH31" s="1">
        <v>5</v>
      </c>
    </row>
    <row r="32" spans="1:34" x14ac:dyDescent="0.2">
      <c r="A32" s="23">
        <v>42530</v>
      </c>
      <c r="B32" s="24" t="s">
        <v>3</v>
      </c>
      <c r="C32" s="25" t="s">
        <v>2</v>
      </c>
      <c r="D32" s="22"/>
      <c r="E32" s="34"/>
      <c r="F32" s="34"/>
      <c r="G32" s="22"/>
      <c r="I32" s="202">
        <v>20</v>
      </c>
      <c r="J32" s="198">
        <v>20</v>
      </c>
      <c r="K32" s="192">
        <v>5</v>
      </c>
      <c r="L32" s="184">
        <v>20</v>
      </c>
      <c r="M32" s="202">
        <v>20</v>
      </c>
      <c r="N32" s="86">
        <v>20</v>
      </c>
      <c r="O32" s="198">
        <v>20</v>
      </c>
      <c r="P32" s="191">
        <v>20</v>
      </c>
      <c r="Q32" s="87">
        <v>20</v>
      </c>
      <c r="R32" s="85"/>
      <c r="S32" s="89">
        <f t="shared" si="0"/>
        <v>165</v>
      </c>
      <c r="U32" s="16" t="s">
        <v>28</v>
      </c>
      <c r="V32" s="77">
        <f>STDEV(AA13:AA51)</f>
        <v>10.316422414217607</v>
      </c>
      <c r="Y32" s="1">
        <f t="shared" si="1"/>
        <v>40</v>
      </c>
      <c r="Z32" s="1">
        <f t="shared" si="2"/>
        <v>25</v>
      </c>
      <c r="AA32" s="1">
        <f t="shared" si="3"/>
        <v>60</v>
      </c>
      <c r="AB32" s="1">
        <f t="shared" si="4"/>
        <v>40</v>
      </c>
      <c r="AE32" s="1"/>
      <c r="AF32" s="1"/>
      <c r="AG32" s="1">
        <v>20</v>
      </c>
      <c r="AH32" s="1"/>
    </row>
    <row r="33" spans="1:34" x14ac:dyDescent="0.2">
      <c r="A33" s="23">
        <v>42530</v>
      </c>
      <c r="B33" s="24" t="s">
        <v>3</v>
      </c>
      <c r="C33" s="25" t="s">
        <v>2</v>
      </c>
      <c r="D33" s="22"/>
      <c r="E33" s="34"/>
      <c r="F33" s="34"/>
      <c r="G33" s="22"/>
      <c r="I33" s="202">
        <v>20</v>
      </c>
      <c r="J33" s="198">
        <v>20</v>
      </c>
      <c r="K33" s="192">
        <v>5</v>
      </c>
      <c r="L33" s="189">
        <v>20</v>
      </c>
      <c r="M33" s="202">
        <v>20</v>
      </c>
      <c r="N33" s="87">
        <v>20</v>
      </c>
      <c r="O33" s="198">
        <v>20</v>
      </c>
      <c r="P33" s="191">
        <v>20</v>
      </c>
      <c r="Q33" s="87">
        <v>20</v>
      </c>
      <c r="R33" s="85"/>
      <c r="S33" s="89">
        <f t="shared" si="0"/>
        <v>165</v>
      </c>
      <c r="Y33" s="1">
        <f t="shared" si="1"/>
        <v>40</v>
      </c>
      <c r="Z33" s="1">
        <f t="shared" si="2"/>
        <v>25</v>
      </c>
      <c r="AA33" s="1">
        <f t="shared" si="3"/>
        <v>60</v>
      </c>
      <c r="AB33" s="1">
        <f t="shared" si="4"/>
        <v>40</v>
      </c>
      <c r="AE33" s="1"/>
      <c r="AF33" s="1">
        <v>20</v>
      </c>
      <c r="AG33" s="1"/>
      <c r="AH33" s="1"/>
    </row>
    <row r="34" spans="1:34" x14ac:dyDescent="0.2">
      <c r="A34" s="23">
        <v>42521</v>
      </c>
      <c r="B34" s="25" t="s">
        <v>2</v>
      </c>
      <c r="C34" s="26"/>
      <c r="D34" s="22"/>
      <c r="E34" s="34"/>
      <c r="F34" s="34"/>
      <c r="G34" s="22"/>
      <c r="I34" s="202">
        <v>20</v>
      </c>
      <c r="J34" s="198">
        <v>20</v>
      </c>
      <c r="K34" s="193">
        <v>20</v>
      </c>
      <c r="L34" s="185">
        <v>20</v>
      </c>
      <c r="M34" s="199">
        <v>20</v>
      </c>
      <c r="N34" s="84">
        <v>20</v>
      </c>
      <c r="O34" s="198">
        <v>20</v>
      </c>
      <c r="P34" s="191">
        <v>20</v>
      </c>
      <c r="Q34" s="86">
        <v>20</v>
      </c>
      <c r="R34" s="85"/>
      <c r="S34" s="84">
        <f t="shared" si="0"/>
        <v>180</v>
      </c>
      <c r="U34" s="1"/>
      <c r="V34" s="16" t="s">
        <v>54</v>
      </c>
      <c r="Y34" s="1">
        <f t="shared" si="1"/>
        <v>40</v>
      </c>
      <c r="Z34" s="1">
        <f t="shared" si="2"/>
        <v>40</v>
      </c>
      <c r="AA34" s="1">
        <f t="shared" si="3"/>
        <v>60</v>
      </c>
      <c r="AB34" s="1">
        <f t="shared" si="4"/>
        <v>40</v>
      </c>
      <c r="AE34" s="1"/>
      <c r="AF34" s="1"/>
      <c r="AG34" s="1"/>
      <c r="AH34" s="1">
        <v>20</v>
      </c>
    </row>
    <row r="35" spans="1:34" x14ac:dyDescent="0.2">
      <c r="A35" s="23">
        <v>42530</v>
      </c>
      <c r="B35" s="24" t="s">
        <v>3</v>
      </c>
      <c r="C35" s="25" t="s">
        <v>2</v>
      </c>
      <c r="D35" s="22"/>
      <c r="E35" s="34"/>
      <c r="F35" s="34"/>
      <c r="G35" s="22"/>
      <c r="I35" s="204">
        <v>20</v>
      </c>
      <c r="J35" s="198">
        <v>20</v>
      </c>
      <c r="K35" s="193">
        <v>20</v>
      </c>
      <c r="L35" s="184">
        <v>20</v>
      </c>
      <c r="M35" s="197">
        <v>5</v>
      </c>
      <c r="N35" s="87">
        <v>20</v>
      </c>
      <c r="O35" s="198">
        <v>20</v>
      </c>
      <c r="P35" s="191">
        <v>20</v>
      </c>
      <c r="Q35" s="87">
        <v>20</v>
      </c>
      <c r="R35" s="85"/>
      <c r="S35" s="89">
        <f t="shared" si="0"/>
        <v>165</v>
      </c>
      <c r="U35" s="16" t="s">
        <v>25</v>
      </c>
      <c r="V35" s="1">
        <f>COUNT(AB2:AB48)</f>
        <v>47</v>
      </c>
      <c r="Y35" s="1">
        <f t="shared" si="1"/>
        <v>40</v>
      </c>
      <c r="Z35" s="1">
        <f t="shared" si="2"/>
        <v>40</v>
      </c>
      <c r="AA35" s="1">
        <f t="shared" si="3"/>
        <v>45</v>
      </c>
      <c r="AB35" s="1">
        <f t="shared" si="4"/>
        <v>40</v>
      </c>
      <c r="AE35" s="1">
        <v>20</v>
      </c>
      <c r="AF35" s="1"/>
      <c r="AG35" s="1"/>
      <c r="AH35" s="1"/>
    </row>
    <row r="36" spans="1:34" x14ac:dyDescent="0.2">
      <c r="A36" s="23">
        <v>42530</v>
      </c>
      <c r="B36" s="24" t="s">
        <v>3</v>
      </c>
      <c r="C36" s="25" t="s">
        <v>2</v>
      </c>
      <c r="D36" s="22"/>
      <c r="E36" s="34"/>
      <c r="F36" s="34"/>
      <c r="G36" s="22"/>
      <c r="I36" s="204">
        <v>20</v>
      </c>
      <c r="J36" s="198">
        <v>20</v>
      </c>
      <c r="K36" s="191">
        <v>20</v>
      </c>
      <c r="L36" s="184">
        <v>20</v>
      </c>
      <c r="M36" s="202">
        <v>20</v>
      </c>
      <c r="N36" s="88">
        <v>15</v>
      </c>
      <c r="O36" s="207">
        <v>5</v>
      </c>
      <c r="P36" s="191">
        <v>20</v>
      </c>
      <c r="Q36" s="87">
        <v>20</v>
      </c>
      <c r="R36" s="85"/>
      <c r="S36" s="89">
        <f t="shared" si="0"/>
        <v>160</v>
      </c>
      <c r="U36" s="16" t="s">
        <v>24</v>
      </c>
      <c r="V36" s="10">
        <f>AVERAGE(AB13:AB51)</f>
        <v>36.805555555555557</v>
      </c>
      <c r="Y36" s="1">
        <f t="shared" si="1"/>
        <v>40</v>
      </c>
      <c r="Z36" s="1">
        <f t="shared" si="2"/>
        <v>40</v>
      </c>
      <c r="AA36" s="1">
        <f t="shared" si="3"/>
        <v>40</v>
      </c>
      <c r="AB36" s="1">
        <f t="shared" si="4"/>
        <v>40</v>
      </c>
      <c r="AE36" s="1">
        <v>20</v>
      </c>
      <c r="AF36" s="1"/>
      <c r="AG36" s="1"/>
      <c r="AH36" s="1"/>
    </row>
    <row r="37" spans="1:34" x14ac:dyDescent="0.2">
      <c r="A37" s="23">
        <v>42800</v>
      </c>
      <c r="B37" s="27" t="s">
        <v>3</v>
      </c>
      <c r="C37" s="24" t="s">
        <v>3</v>
      </c>
      <c r="D37" s="24" t="s">
        <v>3</v>
      </c>
      <c r="E37" s="42"/>
      <c r="F37" s="40" t="s">
        <v>2</v>
      </c>
      <c r="G37" s="22"/>
      <c r="I37" s="202">
        <v>20</v>
      </c>
      <c r="J37" s="198">
        <v>20</v>
      </c>
      <c r="K37" s="191">
        <v>20</v>
      </c>
      <c r="L37" s="184">
        <v>20</v>
      </c>
      <c r="M37" s="210">
        <v>5</v>
      </c>
      <c r="N37" s="88">
        <v>15</v>
      </c>
      <c r="O37" s="208">
        <v>5</v>
      </c>
      <c r="P37" s="196">
        <v>15</v>
      </c>
      <c r="Q37" s="87">
        <v>20</v>
      </c>
      <c r="R37" s="85"/>
      <c r="S37" s="91">
        <f t="shared" si="0"/>
        <v>140</v>
      </c>
      <c r="U37" s="16" t="s">
        <v>26</v>
      </c>
      <c r="V37" s="1">
        <f>MAX(AB13:AB51)</f>
        <v>40</v>
      </c>
      <c r="Y37" s="1">
        <f t="shared" si="1"/>
        <v>40</v>
      </c>
      <c r="Z37" s="1">
        <f t="shared" si="2"/>
        <v>40</v>
      </c>
      <c r="AA37" s="1">
        <f t="shared" si="3"/>
        <v>25</v>
      </c>
      <c r="AB37" s="1">
        <f t="shared" si="4"/>
        <v>35</v>
      </c>
      <c r="AE37" s="1"/>
      <c r="AF37" s="1"/>
      <c r="AG37" s="1">
        <v>5</v>
      </c>
      <c r="AH37" s="1"/>
    </row>
    <row r="38" spans="1:34" x14ac:dyDescent="0.2">
      <c r="A38" s="23">
        <v>42521</v>
      </c>
      <c r="B38" s="25" t="s">
        <v>2</v>
      </c>
      <c r="C38" s="26"/>
      <c r="D38" s="22"/>
      <c r="E38" s="34"/>
      <c r="F38" s="34"/>
      <c r="G38" s="22"/>
      <c r="I38" s="202">
        <v>20</v>
      </c>
      <c r="J38" s="198">
        <v>20</v>
      </c>
      <c r="K38" s="191">
        <v>20</v>
      </c>
      <c r="L38" s="186">
        <v>15</v>
      </c>
      <c r="M38" s="202">
        <v>20</v>
      </c>
      <c r="N38" s="88">
        <v>15</v>
      </c>
      <c r="O38" s="208">
        <v>20</v>
      </c>
      <c r="P38" s="191">
        <v>20</v>
      </c>
      <c r="Q38" s="88">
        <v>15</v>
      </c>
      <c r="R38" s="85"/>
      <c r="S38" s="84">
        <f t="shared" si="0"/>
        <v>165</v>
      </c>
      <c r="U38" s="16" t="s">
        <v>27</v>
      </c>
      <c r="V38" s="1">
        <f>MIN(AB13:AB51)</f>
        <v>20</v>
      </c>
      <c r="Y38" s="1">
        <f t="shared" si="1"/>
        <v>40</v>
      </c>
      <c r="Z38" s="1">
        <f t="shared" si="2"/>
        <v>35</v>
      </c>
      <c r="AA38" s="1">
        <f t="shared" si="3"/>
        <v>55</v>
      </c>
      <c r="AB38" s="1">
        <f t="shared" si="4"/>
        <v>35</v>
      </c>
      <c r="AE38" s="1"/>
      <c r="AF38" s="1"/>
      <c r="AG38" s="1">
        <v>20</v>
      </c>
      <c r="AH38" s="1"/>
    </row>
    <row r="39" spans="1:34" x14ac:dyDescent="0.2">
      <c r="A39" s="23">
        <v>42521</v>
      </c>
      <c r="B39" s="25" t="s">
        <v>2</v>
      </c>
      <c r="C39" s="26"/>
      <c r="D39" s="22"/>
      <c r="E39" s="34"/>
      <c r="F39" s="34"/>
      <c r="G39" s="22"/>
      <c r="I39" s="202">
        <v>20</v>
      </c>
      <c r="J39" s="198">
        <v>20</v>
      </c>
      <c r="K39" s="191">
        <v>20</v>
      </c>
      <c r="L39" s="184">
        <v>20</v>
      </c>
      <c r="M39" s="204">
        <v>15</v>
      </c>
      <c r="N39" s="87">
        <v>20</v>
      </c>
      <c r="O39" s="201">
        <v>15</v>
      </c>
      <c r="P39" s="191">
        <v>20</v>
      </c>
      <c r="Q39" s="87">
        <v>20</v>
      </c>
      <c r="R39" s="85"/>
      <c r="S39" s="84">
        <f t="shared" si="0"/>
        <v>170</v>
      </c>
      <c r="U39" s="16" t="s">
        <v>28</v>
      </c>
      <c r="V39" s="77">
        <f>STDEV(AB13:AB51)</f>
        <v>5.3656017872818875</v>
      </c>
      <c r="Y39" s="1">
        <f t="shared" si="1"/>
        <v>40</v>
      </c>
      <c r="Z39" s="1">
        <f t="shared" si="2"/>
        <v>40</v>
      </c>
      <c r="AA39" s="1">
        <f t="shared" si="3"/>
        <v>50</v>
      </c>
      <c r="AB39" s="1">
        <f t="shared" si="4"/>
        <v>40</v>
      </c>
      <c r="AE39" s="1"/>
      <c r="AF39" s="1"/>
      <c r="AG39" s="1">
        <v>15</v>
      </c>
      <c r="AH39" s="1"/>
    </row>
    <row r="40" spans="1:34" x14ac:dyDescent="0.2">
      <c r="A40" s="23">
        <v>42605</v>
      </c>
      <c r="B40" s="24" t="s">
        <v>3</v>
      </c>
      <c r="C40" s="24" t="s">
        <v>3</v>
      </c>
      <c r="D40" s="25" t="s">
        <v>2</v>
      </c>
      <c r="E40" s="40"/>
      <c r="F40" s="34"/>
      <c r="G40" s="22"/>
      <c r="I40" s="202">
        <v>20</v>
      </c>
      <c r="J40" s="208">
        <v>20</v>
      </c>
      <c r="K40" s="192">
        <v>5</v>
      </c>
      <c r="L40" s="184">
        <v>20</v>
      </c>
      <c r="M40" s="202">
        <v>20</v>
      </c>
      <c r="N40" s="87">
        <v>20</v>
      </c>
      <c r="O40" s="201">
        <v>15</v>
      </c>
      <c r="P40" s="191">
        <v>20</v>
      </c>
      <c r="Q40" s="87">
        <v>20</v>
      </c>
      <c r="R40" s="85"/>
      <c r="S40" s="89">
        <f t="shared" si="0"/>
        <v>160</v>
      </c>
      <c r="Y40" s="1">
        <f t="shared" si="1"/>
        <v>40</v>
      </c>
      <c r="Z40" s="1">
        <f t="shared" si="2"/>
        <v>25</v>
      </c>
      <c r="AA40" s="1">
        <f t="shared" si="3"/>
        <v>55</v>
      </c>
      <c r="AB40" s="1">
        <f t="shared" si="4"/>
        <v>40</v>
      </c>
      <c r="AE40" s="1">
        <v>20</v>
      </c>
      <c r="AF40" s="1"/>
      <c r="AG40" s="1"/>
      <c r="AH40" s="1"/>
    </row>
    <row r="41" spans="1:34" x14ac:dyDescent="0.2">
      <c r="A41" s="23">
        <v>42521</v>
      </c>
      <c r="B41" s="25" t="s">
        <v>2</v>
      </c>
      <c r="C41" s="26"/>
      <c r="D41" s="22"/>
      <c r="E41" s="34"/>
      <c r="F41" s="34"/>
      <c r="G41" s="22"/>
      <c r="I41" s="202">
        <v>20</v>
      </c>
      <c r="J41" s="198">
        <v>20</v>
      </c>
      <c r="K41" s="193">
        <v>20</v>
      </c>
      <c r="L41" s="184">
        <v>20</v>
      </c>
      <c r="M41" s="202">
        <v>20</v>
      </c>
      <c r="N41" s="87">
        <v>20</v>
      </c>
      <c r="O41" s="198">
        <v>20</v>
      </c>
      <c r="P41" s="194">
        <v>20</v>
      </c>
      <c r="Q41" s="87">
        <v>20</v>
      </c>
      <c r="R41" s="85"/>
      <c r="S41" s="84">
        <f t="shared" si="0"/>
        <v>180</v>
      </c>
      <c r="U41" s="222"/>
      <c r="V41" s="223"/>
      <c r="W41" s="223"/>
      <c r="Y41" s="1">
        <f t="shared" si="1"/>
        <v>40</v>
      </c>
      <c r="Z41" s="1">
        <f t="shared" si="2"/>
        <v>40</v>
      </c>
      <c r="AA41" s="1">
        <f t="shared" si="3"/>
        <v>60</v>
      </c>
      <c r="AB41" s="1">
        <f t="shared" si="4"/>
        <v>40</v>
      </c>
      <c r="AE41" s="1"/>
      <c r="AF41" s="1"/>
      <c r="AG41" s="1"/>
      <c r="AH41" s="1">
        <v>20</v>
      </c>
    </row>
    <row r="42" spans="1:34" x14ac:dyDescent="0.2">
      <c r="A42" s="23">
        <v>42530</v>
      </c>
      <c r="B42" s="24" t="s">
        <v>3</v>
      </c>
      <c r="C42" s="25" t="s">
        <v>2</v>
      </c>
      <c r="D42" s="22"/>
      <c r="E42" s="34"/>
      <c r="F42" s="34"/>
      <c r="G42" s="22"/>
      <c r="I42" s="202">
        <v>20</v>
      </c>
      <c r="J42" s="198">
        <v>20</v>
      </c>
      <c r="K42" s="196">
        <v>15</v>
      </c>
      <c r="L42" s="185">
        <v>20</v>
      </c>
      <c r="M42" s="200">
        <v>15</v>
      </c>
      <c r="N42" s="92">
        <v>5</v>
      </c>
      <c r="O42" s="201">
        <v>15</v>
      </c>
      <c r="P42" s="194">
        <v>20</v>
      </c>
      <c r="Q42" s="92">
        <v>5</v>
      </c>
      <c r="R42" s="85"/>
      <c r="S42" s="91">
        <f t="shared" si="0"/>
        <v>135</v>
      </c>
      <c r="U42" s="223"/>
      <c r="V42" s="222"/>
      <c r="W42" s="222"/>
      <c r="Y42" s="1">
        <f t="shared" si="1"/>
        <v>40</v>
      </c>
      <c r="Z42" s="1">
        <f t="shared" si="2"/>
        <v>35</v>
      </c>
      <c r="AA42" s="1">
        <f t="shared" si="3"/>
        <v>35</v>
      </c>
      <c r="AB42" s="1">
        <f t="shared" si="4"/>
        <v>25</v>
      </c>
      <c r="AE42" s="1"/>
      <c r="AF42" s="1"/>
      <c r="AG42" s="1"/>
      <c r="AH42" s="1">
        <v>20</v>
      </c>
    </row>
    <row r="43" spans="1:34" x14ac:dyDescent="0.2">
      <c r="A43" s="23">
        <v>42605</v>
      </c>
      <c r="B43" s="24" t="s">
        <v>3</v>
      </c>
      <c r="C43" s="24" t="s">
        <v>3</v>
      </c>
      <c r="D43" s="25" t="s">
        <v>2</v>
      </c>
      <c r="E43" s="40"/>
      <c r="F43" s="34"/>
      <c r="G43" s="22"/>
      <c r="I43" s="202">
        <v>20</v>
      </c>
      <c r="J43" s="198">
        <v>20</v>
      </c>
      <c r="K43" s="192">
        <v>5</v>
      </c>
      <c r="L43" s="186">
        <v>15</v>
      </c>
      <c r="M43" s="200">
        <v>15</v>
      </c>
      <c r="N43" s="92">
        <v>5</v>
      </c>
      <c r="O43" s="208">
        <v>5</v>
      </c>
      <c r="P43" s="192">
        <v>5</v>
      </c>
      <c r="Q43" s="88">
        <v>15</v>
      </c>
      <c r="R43" s="85"/>
      <c r="S43" s="91">
        <f t="shared" si="0"/>
        <v>105</v>
      </c>
      <c r="U43" s="223"/>
      <c r="V43" s="224"/>
      <c r="W43" s="224"/>
      <c r="Y43" s="1">
        <f t="shared" si="1"/>
        <v>40</v>
      </c>
      <c r="Z43" s="1">
        <f t="shared" si="2"/>
        <v>20</v>
      </c>
      <c r="AA43" s="1">
        <f t="shared" si="3"/>
        <v>25</v>
      </c>
      <c r="AB43" s="1">
        <f t="shared" si="4"/>
        <v>20</v>
      </c>
      <c r="AE43" s="1"/>
      <c r="AF43" s="1"/>
      <c r="AG43" s="1">
        <v>5</v>
      </c>
      <c r="AH43" s="1"/>
    </row>
    <row r="44" spans="1:34" x14ac:dyDescent="0.2">
      <c r="A44" s="23">
        <v>42521</v>
      </c>
      <c r="B44" s="25" t="s">
        <v>2</v>
      </c>
      <c r="C44" s="26"/>
      <c r="D44" s="22"/>
      <c r="E44" s="34"/>
      <c r="F44" s="34"/>
      <c r="G44" s="22"/>
      <c r="I44" s="202">
        <v>20</v>
      </c>
      <c r="J44" s="198">
        <v>20</v>
      </c>
      <c r="K44" s="193">
        <v>20</v>
      </c>
      <c r="L44" s="185">
        <v>20</v>
      </c>
      <c r="M44" s="206">
        <v>20</v>
      </c>
      <c r="N44" s="84">
        <v>20</v>
      </c>
      <c r="O44" s="198">
        <v>20</v>
      </c>
      <c r="P44" s="191">
        <v>20</v>
      </c>
      <c r="Q44" s="87">
        <v>20</v>
      </c>
      <c r="R44" s="85"/>
      <c r="S44" s="84">
        <f t="shared" si="0"/>
        <v>180</v>
      </c>
      <c r="U44" s="223"/>
      <c r="V44" s="222"/>
      <c r="W44" s="222"/>
      <c r="Y44" s="1">
        <f t="shared" si="1"/>
        <v>40</v>
      </c>
      <c r="Z44" s="1">
        <f t="shared" si="2"/>
        <v>40</v>
      </c>
      <c r="AA44" s="1">
        <f t="shared" si="3"/>
        <v>60</v>
      </c>
      <c r="AB44" s="1">
        <f t="shared" si="4"/>
        <v>40</v>
      </c>
      <c r="AE44" s="1"/>
      <c r="AF44" s="1"/>
      <c r="AG44" s="1">
        <v>20</v>
      </c>
      <c r="AH44" s="1"/>
    </row>
    <row r="45" spans="1:34" x14ac:dyDescent="0.2">
      <c r="A45" s="23">
        <v>42521</v>
      </c>
      <c r="B45" s="25" t="s">
        <v>2</v>
      </c>
      <c r="C45" s="26"/>
      <c r="D45" s="22"/>
      <c r="E45" s="34"/>
      <c r="F45" s="34"/>
      <c r="G45" s="22"/>
      <c r="I45" s="202">
        <v>20</v>
      </c>
      <c r="J45" s="198">
        <v>20</v>
      </c>
      <c r="K45" s="193">
        <v>20</v>
      </c>
      <c r="L45" s="185">
        <v>20</v>
      </c>
      <c r="M45" s="199">
        <v>20</v>
      </c>
      <c r="N45" s="93">
        <v>20</v>
      </c>
      <c r="O45" s="198">
        <v>20</v>
      </c>
      <c r="P45" s="191">
        <v>20</v>
      </c>
      <c r="Q45" s="87">
        <v>20</v>
      </c>
      <c r="R45" s="85"/>
      <c r="S45" s="84">
        <f t="shared" si="0"/>
        <v>180</v>
      </c>
      <c r="U45" s="223"/>
      <c r="V45" s="222"/>
      <c r="W45" s="222"/>
      <c r="Y45" s="1">
        <f t="shared" si="1"/>
        <v>40</v>
      </c>
      <c r="Z45" s="1">
        <f t="shared" si="2"/>
        <v>40</v>
      </c>
      <c r="AA45" s="1">
        <f t="shared" si="3"/>
        <v>60</v>
      </c>
      <c r="AB45" s="1">
        <f t="shared" si="4"/>
        <v>40</v>
      </c>
      <c r="AE45" s="1"/>
      <c r="AF45" s="1"/>
      <c r="AG45" s="1">
        <v>20</v>
      </c>
      <c r="AH45" s="1"/>
    </row>
    <row r="46" spans="1:34" x14ac:dyDescent="0.2">
      <c r="A46" s="23">
        <v>42605</v>
      </c>
      <c r="B46" s="27" t="s">
        <v>3</v>
      </c>
      <c r="C46" s="24" t="s">
        <v>3</v>
      </c>
      <c r="D46" s="25" t="s">
        <v>2</v>
      </c>
      <c r="E46" s="40"/>
      <c r="F46" s="34"/>
      <c r="G46" s="22"/>
      <c r="I46" s="202">
        <v>20</v>
      </c>
      <c r="J46" s="198">
        <v>20</v>
      </c>
      <c r="K46" s="214">
        <v>5</v>
      </c>
      <c r="L46" s="190">
        <v>20</v>
      </c>
      <c r="M46" s="210">
        <v>5</v>
      </c>
      <c r="N46" s="87">
        <v>20</v>
      </c>
      <c r="O46" s="201">
        <v>15</v>
      </c>
      <c r="P46" s="191">
        <v>20</v>
      </c>
      <c r="Q46" s="88">
        <v>15</v>
      </c>
      <c r="R46" s="85"/>
      <c r="S46" s="91">
        <f t="shared" si="0"/>
        <v>140</v>
      </c>
      <c r="U46" s="223"/>
      <c r="V46" s="225"/>
      <c r="W46" s="225"/>
      <c r="Y46" s="1">
        <f t="shared" si="1"/>
        <v>40</v>
      </c>
      <c r="Z46" s="1">
        <f t="shared" si="2"/>
        <v>25</v>
      </c>
      <c r="AA46" s="1">
        <f t="shared" si="3"/>
        <v>40</v>
      </c>
      <c r="AB46" s="1">
        <f t="shared" si="4"/>
        <v>35</v>
      </c>
      <c r="AE46" s="1"/>
      <c r="AF46" s="1">
        <v>20</v>
      </c>
      <c r="AG46" s="1"/>
      <c r="AH46" s="1"/>
    </row>
    <row r="47" spans="1:34" x14ac:dyDescent="0.2">
      <c r="A47" s="23">
        <v>42521</v>
      </c>
      <c r="B47" s="25" t="s">
        <v>2</v>
      </c>
      <c r="C47" s="26"/>
      <c r="D47" s="22"/>
      <c r="E47" s="34"/>
      <c r="F47" s="34"/>
      <c r="G47" s="22"/>
      <c r="I47" s="202">
        <v>20</v>
      </c>
      <c r="J47" s="198">
        <v>20</v>
      </c>
      <c r="K47" s="191">
        <v>20</v>
      </c>
      <c r="L47" s="189">
        <v>20</v>
      </c>
      <c r="M47" s="202">
        <v>20</v>
      </c>
      <c r="N47" s="87">
        <v>20</v>
      </c>
      <c r="O47" s="201">
        <v>15</v>
      </c>
      <c r="P47" s="191">
        <v>20</v>
      </c>
      <c r="Q47" s="87">
        <v>20</v>
      </c>
      <c r="R47" s="85"/>
      <c r="S47" s="84">
        <f t="shared" si="0"/>
        <v>175</v>
      </c>
      <c r="Y47" s="1">
        <f t="shared" si="1"/>
        <v>40</v>
      </c>
      <c r="Z47" s="1">
        <f t="shared" si="2"/>
        <v>40</v>
      </c>
      <c r="AA47" s="1">
        <f t="shared" si="3"/>
        <v>55</v>
      </c>
      <c r="AB47" s="1">
        <f t="shared" si="4"/>
        <v>40</v>
      </c>
      <c r="AE47" s="1"/>
      <c r="AF47" s="1">
        <v>20</v>
      </c>
      <c r="AG47" s="1"/>
      <c r="AH47" s="1"/>
    </row>
    <row r="48" spans="1:34" ht="17" thickBot="1" x14ac:dyDescent="0.25">
      <c r="A48" s="23">
        <v>42521</v>
      </c>
      <c r="B48" s="25" t="s">
        <v>2</v>
      </c>
      <c r="C48" s="26"/>
      <c r="D48" s="22"/>
      <c r="E48" s="34"/>
      <c r="F48" s="34"/>
      <c r="G48" s="22"/>
      <c r="I48" s="215">
        <v>20</v>
      </c>
      <c r="J48" s="216">
        <v>20</v>
      </c>
      <c r="K48" s="193">
        <v>20</v>
      </c>
      <c r="L48" s="187">
        <v>20</v>
      </c>
      <c r="M48" s="211">
        <v>20</v>
      </c>
      <c r="N48" s="212">
        <v>20</v>
      </c>
      <c r="O48" s="213">
        <v>15</v>
      </c>
      <c r="P48" s="191">
        <v>20</v>
      </c>
      <c r="Q48" s="92">
        <v>5</v>
      </c>
      <c r="R48" s="85"/>
      <c r="S48" s="84">
        <f t="shared" si="0"/>
        <v>160</v>
      </c>
      <c r="Y48" s="1">
        <f t="shared" si="1"/>
        <v>40</v>
      </c>
      <c r="Z48" s="1">
        <f t="shared" si="2"/>
        <v>40</v>
      </c>
      <c r="AA48" s="1">
        <f t="shared" si="3"/>
        <v>55</v>
      </c>
      <c r="AB48" s="1">
        <f t="shared" si="4"/>
        <v>25</v>
      </c>
      <c r="AE48" s="1"/>
      <c r="AF48" s="1">
        <v>20</v>
      </c>
      <c r="AG48" s="1"/>
      <c r="AH48" s="1"/>
    </row>
  </sheetData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92FED-B01C-714C-9F88-5247DCD5A746}">
  <dimension ref="A1:AY74"/>
  <sheetViews>
    <sheetView topLeftCell="A24" workbookViewId="0">
      <selection activeCell="I41" sqref="I41:AY73"/>
    </sheetView>
  </sheetViews>
  <sheetFormatPr baseColWidth="10" defaultRowHeight="16" x14ac:dyDescent="0.2"/>
  <cols>
    <col min="1" max="1" width="13" customWidth="1"/>
    <col min="2" max="4" width="12.1640625" bestFit="1" customWidth="1"/>
    <col min="8" max="8" width="3.1640625" customWidth="1"/>
    <col min="9" max="9" width="4.6640625" customWidth="1"/>
    <col min="10" max="10" width="4.83203125" customWidth="1"/>
    <col min="11" max="11" width="6" customWidth="1"/>
    <col min="12" max="12" width="4.5" customWidth="1"/>
    <col min="13" max="13" width="4.33203125" customWidth="1"/>
    <col min="14" max="15" width="4" customWidth="1"/>
    <col min="16" max="16" width="4.6640625" customWidth="1"/>
    <col min="17" max="17" width="3.83203125" customWidth="1"/>
    <col min="18" max="18" width="2.6640625" customWidth="1"/>
    <col min="19" max="19" width="7.1640625" customWidth="1"/>
    <col min="25" max="25" width="5.83203125" customWidth="1"/>
    <col min="26" max="26" width="6.1640625" customWidth="1"/>
    <col min="27" max="27" width="6" customWidth="1"/>
    <col min="28" max="28" width="5.1640625" customWidth="1"/>
    <col min="31" max="31" width="5.33203125" customWidth="1"/>
    <col min="32" max="32" width="5.5" customWidth="1"/>
    <col min="33" max="33" width="5.33203125" customWidth="1"/>
    <col min="34" max="34" width="5.5" customWidth="1"/>
  </cols>
  <sheetData>
    <row r="1" spans="1:34" x14ac:dyDescent="0.2">
      <c r="A1" s="20" t="s">
        <v>4</v>
      </c>
      <c r="B1" s="36">
        <v>42887</v>
      </c>
      <c r="C1" s="36">
        <v>42893</v>
      </c>
      <c r="D1" s="36">
        <v>42965</v>
      </c>
      <c r="E1" s="38">
        <v>43251</v>
      </c>
      <c r="F1" s="38">
        <v>43332</v>
      </c>
      <c r="G1" s="38">
        <v>43451</v>
      </c>
      <c r="I1" s="15" t="s">
        <v>31</v>
      </c>
      <c r="J1" s="118" t="s">
        <v>41</v>
      </c>
      <c r="K1" s="76" t="s">
        <v>45</v>
      </c>
      <c r="L1" s="33" t="s">
        <v>40</v>
      </c>
      <c r="M1" s="11" t="s">
        <v>35</v>
      </c>
      <c r="N1" s="13" t="s">
        <v>39</v>
      </c>
      <c r="O1" s="14" t="s">
        <v>46</v>
      </c>
      <c r="P1" s="76" t="s">
        <v>33</v>
      </c>
      <c r="Q1" s="16" t="s">
        <v>44</v>
      </c>
      <c r="S1" s="12" t="s">
        <v>29</v>
      </c>
      <c r="U1" s="75" t="s">
        <v>38</v>
      </c>
      <c r="V1" t="s">
        <v>56</v>
      </c>
      <c r="Y1" s="16" t="s">
        <v>65</v>
      </c>
      <c r="Z1" s="16" t="s">
        <v>66</v>
      </c>
      <c r="AA1" s="16" t="s">
        <v>67</v>
      </c>
      <c r="AB1" s="16" t="s">
        <v>68</v>
      </c>
      <c r="AE1" s="1"/>
      <c r="AF1" s="1"/>
      <c r="AG1" s="1"/>
      <c r="AH1" s="1"/>
    </row>
    <row r="2" spans="1:34" x14ac:dyDescent="0.2">
      <c r="A2" s="21"/>
      <c r="B2" s="22"/>
      <c r="C2" s="22"/>
      <c r="D2" s="22"/>
      <c r="E2" s="22"/>
      <c r="F2" s="19"/>
      <c r="G2" s="19"/>
      <c r="I2" s="7"/>
      <c r="J2" s="8"/>
      <c r="K2" s="3"/>
      <c r="L2" s="2"/>
      <c r="M2" s="7"/>
      <c r="N2" s="1"/>
      <c r="O2" s="8"/>
      <c r="P2" s="3"/>
      <c r="Q2" s="1"/>
      <c r="S2" s="1"/>
      <c r="U2" s="75" t="s">
        <v>36</v>
      </c>
      <c r="V2" t="s">
        <v>57</v>
      </c>
      <c r="Y2" s="1"/>
      <c r="Z2" s="1"/>
      <c r="AA2" s="1"/>
      <c r="AB2" s="1"/>
      <c r="AE2" s="1"/>
      <c r="AF2" s="1"/>
      <c r="AG2" s="1"/>
      <c r="AH2" s="1"/>
    </row>
    <row r="3" spans="1:34" x14ac:dyDescent="0.2">
      <c r="A3" s="23">
        <v>42893</v>
      </c>
      <c r="B3" s="27" t="s">
        <v>3</v>
      </c>
      <c r="C3" s="25" t="s">
        <v>2</v>
      </c>
      <c r="D3" s="22"/>
      <c r="E3" s="22"/>
      <c r="F3" s="22"/>
      <c r="G3" s="22"/>
      <c r="I3" s="62">
        <v>20</v>
      </c>
      <c r="J3" s="124">
        <v>5</v>
      </c>
      <c r="K3" s="175">
        <v>5</v>
      </c>
      <c r="L3" s="128">
        <v>20</v>
      </c>
      <c r="M3" s="56">
        <v>5</v>
      </c>
      <c r="N3" s="53">
        <v>20</v>
      </c>
      <c r="O3" s="124">
        <v>5</v>
      </c>
      <c r="P3" s="59">
        <v>20</v>
      </c>
      <c r="Q3" s="53">
        <v>20</v>
      </c>
      <c r="S3" s="1">
        <f>M3+K3+N3+O3+L3+I3+J3+P3+Q3</f>
        <v>120</v>
      </c>
      <c r="U3" s="75" t="s">
        <v>39</v>
      </c>
      <c r="V3" t="s">
        <v>12</v>
      </c>
      <c r="W3" t="s">
        <v>13</v>
      </c>
      <c r="Y3" s="1">
        <f>I3+J3</f>
        <v>25</v>
      </c>
      <c r="Z3" s="1">
        <f>K3+L3</f>
        <v>25</v>
      </c>
      <c r="AA3" s="1">
        <f>M3+N3+O3</f>
        <v>30</v>
      </c>
      <c r="AB3" s="1">
        <f>P3+Q3</f>
        <v>40</v>
      </c>
      <c r="AE3" s="1"/>
      <c r="AF3" s="1">
        <v>5</v>
      </c>
      <c r="AG3" s="1"/>
      <c r="AH3" s="1"/>
    </row>
    <row r="4" spans="1:34" x14ac:dyDescent="0.2">
      <c r="A4" s="23">
        <v>42893</v>
      </c>
      <c r="B4" s="27" t="s">
        <v>3</v>
      </c>
      <c r="C4" s="25" t="s">
        <v>2</v>
      </c>
      <c r="D4" s="22"/>
      <c r="E4" s="22"/>
      <c r="F4" s="22"/>
      <c r="G4" s="22"/>
      <c r="I4" s="62">
        <v>20</v>
      </c>
      <c r="J4" s="55">
        <v>20</v>
      </c>
      <c r="K4" s="158">
        <v>5</v>
      </c>
      <c r="L4" s="182">
        <v>20</v>
      </c>
      <c r="M4" s="56">
        <v>5</v>
      </c>
      <c r="N4" s="58">
        <v>15</v>
      </c>
      <c r="O4" s="55">
        <v>20</v>
      </c>
      <c r="P4" s="59">
        <v>20</v>
      </c>
      <c r="Q4" s="58">
        <v>15</v>
      </c>
      <c r="S4" s="1">
        <f>M4+K4+N4+O4+L4+I4+J4+P4+Q4</f>
        <v>140</v>
      </c>
      <c r="U4" s="75" t="s">
        <v>46</v>
      </c>
      <c r="V4" t="s">
        <v>14</v>
      </c>
      <c r="W4" t="s">
        <v>15</v>
      </c>
      <c r="Y4" s="1">
        <f t="shared" ref="Y4:Y40" si="0">I4+J4</f>
        <v>40</v>
      </c>
      <c r="Z4" s="1">
        <f t="shared" ref="Z4:Z40" si="1">K4+L4</f>
        <v>25</v>
      </c>
      <c r="AA4" s="1">
        <f t="shared" ref="AA4:AA40" si="2">M4+N4+O4</f>
        <v>40</v>
      </c>
      <c r="AB4" s="1">
        <f t="shared" ref="AB4:AB40" si="3">P4+Q4</f>
        <v>35</v>
      </c>
      <c r="AE4" s="1"/>
      <c r="AF4" s="1">
        <v>20</v>
      </c>
      <c r="AG4" s="1"/>
      <c r="AH4" s="1"/>
    </row>
    <row r="5" spans="1:34" x14ac:dyDescent="0.2">
      <c r="A5" s="23">
        <v>42893</v>
      </c>
      <c r="B5" s="27" t="s">
        <v>3</v>
      </c>
      <c r="C5" s="25" t="s">
        <v>2</v>
      </c>
      <c r="D5" s="22"/>
      <c r="E5" s="22"/>
      <c r="F5" s="22"/>
      <c r="G5" s="22"/>
      <c r="I5" s="62">
        <v>20</v>
      </c>
      <c r="J5" s="55">
        <v>20</v>
      </c>
      <c r="K5" s="157">
        <v>15</v>
      </c>
      <c r="L5" s="128">
        <v>20</v>
      </c>
      <c r="M5" s="183">
        <v>5</v>
      </c>
      <c r="N5" s="54">
        <v>5</v>
      </c>
      <c r="O5" s="65">
        <v>15</v>
      </c>
      <c r="P5" s="59">
        <v>20</v>
      </c>
      <c r="Q5" s="53">
        <v>20</v>
      </c>
      <c r="S5" s="1">
        <f>M5+K5+N5+O5+L5+I5+J5+P5+Q5</f>
        <v>140</v>
      </c>
      <c r="U5" s="75" t="s">
        <v>40</v>
      </c>
      <c r="V5" t="s">
        <v>16</v>
      </c>
      <c r="W5" t="s">
        <v>17</v>
      </c>
      <c r="Y5" s="1">
        <f t="shared" si="0"/>
        <v>40</v>
      </c>
      <c r="Z5" s="1">
        <f t="shared" si="1"/>
        <v>35</v>
      </c>
      <c r="AA5" s="1">
        <f t="shared" si="2"/>
        <v>25</v>
      </c>
      <c r="AB5" s="1">
        <f t="shared" si="3"/>
        <v>40</v>
      </c>
      <c r="AE5" s="1"/>
      <c r="AF5" s="1"/>
      <c r="AG5" s="1">
        <v>5</v>
      </c>
      <c r="AH5" s="1"/>
    </row>
    <row r="6" spans="1:34" x14ac:dyDescent="0.2">
      <c r="A6" s="21"/>
      <c r="B6" s="22"/>
      <c r="C6" s="22"/>
      <c r="D6" s="22"/>
      <c r="E6" s="22"/>
      <c r="F6" s="22"/>
      <c r="G6" s="22"/>
      <c r="I6" s="7"/>
      <c r="J6" s="8"/>
      <c r="K6" s="3"/>
      <c r="L6" s="2"/>
      <c r="M6" s="7"/>
      <c r="N6" s="1"/>
      <c r="O6" s="8"/>
      <c r="P6" s="3"/>
      <c r="Q6" s="1"/>
      <c r="S6" s="1"/>
      <c r="U6" s="75" t="s">
        <v>31</v>
      </c>
      <c r="V6" t="s">
        <v>18</v>
      </c>
      <c r="W6" t="s">
        <v>9</v>
      </c>
      <c r="Y6" s="1">
        <f t="shared" si="0"/>
        <v>0</v>
      </c>
      <c r="Z6" s="1">
        <f t="shared" si="1"/>
        <v>0</v>
      </c>
      <c r="AA6" s="1">
        <f t="shared" si="2"/>
        <v>0</v>
      </c>
      <c r="AB6" s="1">
        <f t="shared" si="3"/>
        <v>0</v>
      </c>
      <c r="AE6" s="1"/>
      <c r="AF6" s="1"/>
      <c r="AG6" s="1"/>
      <c r="AH6" s="1"/>
    </row>
    <row r="7" spans="1:34" x14ac:dyDescent="0.2">
      <c r="A7" s="23">
        <v>42893</v>
      </c>
      <c r="B7" s="27" t="s">
        <v>3</v>
      </c>
      <c r="C7" s="25" t="s">
        <v>2</v>
      </c>
      <c r="D7" s="22"/>
      <c r="E7" s="22"/>
      <c r="F7" s="22"/>
      <c r="G7" s="22"/>
      <c r="I7" s="62">
        <v>20</v>
      </c>
      <c r="J7" s="55">
        <v>20</v>
      </c>
      <c r="K7" s="175">
        <v>5</v>
      </c>
      <c r="L7" s="128">
        <v>20</v>
      </c>
      <c r="M7" s="56">
        <v>5</v>
      </c>
      <c r="N7" s="54">
        <v>5</v>
      </c>
      <c r="O7" s="124">
        <v>5</v>
      </c>
      <c r="P7" s="59">
        <v>20</v>
      </c>
      <c r="Q7" s="53">
        <v>20</v>
      </c>
      <c r="S7" s="1">
        <f t="shared" ref="S7:S40" si="4">M7+K7+N7+O7+L7+I7+J7+P7+Q7</f>
        <v>120</v>
      </c>
      <c r="U7" s="75" t="s">
        <v>41</v>
      </c>
      <c r="V7" t="s">
        <v>18</v>
      </c>
      <c r="W7" t="s">
        <v>19</v>
      </c>
      <c r="Y7" s="1">
        <f t="shared" si="0"/>
        <v>40</v>
      </c>
      <c r="Z7" s="1">
        <f t="shared" si="1"/>
        <v>25</v>
      </c>
      <c r="AA7" s="1">
        <f t="shared" si="2"/>
        <v>15</v>
      </c>
      <c r="AB7" s="1">
        <f t="shared" si="3"/>
        <v>40</v>
      </c>
      <c r="AE7" s="1"/>
      <c r="AF7" s="1">
        <v>5</v>
      </c>
      <c r="AG7" s="1"/>
      <c r="AH7" s="1"/>
    </row>
    <row r="8" spans="1:34" x14ac:dyDescent="0.2">
      <c r="A8" s="23">
        <v>42887</v>
      </c>
      <c r="B8" s="25" t="s">
        <v>2</v>
      </c>
      <c r="C8" s="22"/>
      <c r="D8" s="22"/>
      <c r="E8" s="22"/>
      <c r="F8" s="22"/>
      <c r="G8" s="22"/>
      <c r="I8" s="62">
        <v>20</v>
      </c>
      <c r="J8" s="55">
        <v>20</v>
      </c>
      <c r="K8" s="59">
        <v>20</v>
      </c>
      <c r="L8" s="128">
        <v>20</v>
      </c>
      <c r="M8" s="62">
        <v>20</v>
      </c>
      <c r="N8" s="123">
        <v>20</v>
      </c>
      <c r="O8" s="55">
        <v>20</v>
      </c>
      <c r="P8" s="59">
        <v>20</v>
      </c>
      <c r="Q8" s="53">
        <v>20</v>
      </c>
      <c r="S8" s="1">
        <f t="shared" si="4"/>
        <v>180</v>
      </c>
      <c r="U8" s="75" t="s">
        <v>33</v>
      </c>
      <c r="V8" t="s">
        <v>20</v>
      </c>
      <c r="W8" t="s">
        <v>21</v>
      </c>
      <c r="Y8" s="1">
        <f t="shared" si="0"/>
        <v>40</v>
      </c>
      <c r="Z8" s="1">
        <f t="shared" si="1"/>
        <v>40</v>
      </c>
      <c r="AA8" s="1">
        <f t="shared" si="2"/>
        <v>60</v>
      </c>
      <c r="AB8" s="1">
        <f t="shared" si="3"/>
        <v>40</v>
      </c>
      <c r="AE8" s="1"/>
      <c r="AF8" s="1"/>
      <c r="AG8" s="1">
        <v>20</v>
      </c>
      <c r="AH8" s="1"/>
    </row>
    <row r="9" spans="1:34" x14ac:dyDescent="0.2">
      <c r="A9" s="23">
        <v>42887</v>
      </c>
      <c r="B9" s="25" t="s">
        <v>2</v>
      </c>
      <c r="C9" s="22"/>
      <c r="D9" s="22"/>
      <c r="E9" s="22"/>
      <c r="F9" s="22"/>
      <c r="G9" s="22"/>
      <c r="I9" s="62">
        <v>20</v>
      </c>
      <c r="J9" s="55">
        <v>20</v>
      </c>
      <c r="K9" s="59">
        <v>20</v>
      </c>
      <c r="L9" s="128">
        <v>20</v>
      </c>
      <c r="M9" s="62">
        <v>20</v>
      </c>
      <c r="N9" s="53">
        <v>20</v>
      </c>
      <c r="O9" s="55">
        <v>20</v>
      </c>
      <c r="P9" s="176">
        <v>20</v>
      </c>
      <c r="Q9" s="53">
        <v>20</v>
      </c>
      <c r="S9" s="1">
        <f t="shared" si="4"/>
        <v>180</v>
      </c>
      <c r="U9" s="75" t="s">
        <v>44</v>
      </c>
      <c r="V9" t="s">
        <v>20</v>
      </c>
      <c r="W9" t="s">
        <v>22</v>
      </c>
      <c r="Y9" s="1">
        <f t="shared" si="0"/>
        <v>40</v>
      </c>
      <c r="Z9" s="1">
        <f t="shared" si="1"/>
        <v>40</v>
      </c>
      <c r="AA9" s="1">
        <f t="shared" si="2"/>
        <v>60</v>
      </c>
      <c r="AB9" s="1">
        <f t="shared" si="3"/>
        <v>40</v>
      </c>
      <c r="AE9" s="1"/>
      <c r="AF9" s="1"/>
      <c r="AG9" s="1"/>
      <c r="AH9" s="1">
        <v>20</v>
      </c>
    </row>
    <row r="10" spans="1:34" x14ac:dyDescent="0.2">
      <c r="A10" s="23">
        <v>42887</v>
      </c>
      <c r="B10" s="25" t="s">
        <v>2</v>
      </c>
      <c r="C10" s="22"/>
      <c r="D10" s="22"/>
      <c r="E10" s="22"/>
      <c r="F10" s="22"/>
      <c r="G10" s="22"/>
      <c r="I10" s="62">
        <v>20</v>
      </c>
      <c r="J10" s="65">
        <v>15</v>
      </c>
      <c r="K10" s="158">
        <v>5</v>
      </c>
      <c r="L10" s="128">
        <v>20</v>
      </c>
      <c r="M10" s="62">
        <v>20</v>
      </c>
      <c r="N10" s="53">
        <v>20</v>
      </c>
      <c r="O10" s="55">
        <v>20</v>
      </c>
      <c r="P10" s="59">
        <v>20</v>
      </c>
      <c r="Q10" s="60">
        <v>5</v>
      </c>
      <c r="S10" s="1">
        <f t="shared" si="4"/>
        <v>145</v>
      </c>
      <c r="Y10" s="1">
        <f t="shared" si="0"/>
        <v>35</v>
      </c>
      <c r="Z10" s="1">
        <f t="shared" si="1"/>
        <v>25</v>
      </c>
      <c r="AA10" s="1">
        <f t="shared" si="2"/>
        <v>60</v>
      </c>
      <c r="AB10" s="1">
        <f t="shared" si="3"/>
        <v>25</v>
      </c>
      <c r="AE10" s="1"/>
      <c r="AF10" s="1"/>
      <c r="AG10" s="1"/>
      <c r="AH10" s="1">
        <v>5</v>
      </c>
    </row>
    <row r="11" spans="1:34" x14ac:dyDescent="0.2">
      <c r="A11" s="23">
        <v>42887</v>
      </c>
      <c r="B11" s="25" t="s">
        <v>2</v>
      </c>
      <c r="C11" s="22"/>
      <c r="D11" s="22"/>
      <c r="E11" s="22"/>
      <c r="F11" s="22"/>
      <c r="G11" s="22"/>
      <c r="I11" s="177">
        <v>20</v>
      </c>
      <c r="J11" s="55">
        <v>20</v>
      </c>
      <c r="K11" s="59">
        <v>20</v>
      </c>
      <c r="L11" s="128">
        <v>20</v>
      </c>
      <c r="M11" s="62">
        <v>20</v>
      </c>
      <c r="N11" s="58">
        <v>15</v>
      </c>
      <c r="O11" s="55">
        <v>20</v>
      </c>
      <c r="P11" s="59">
        <v>20</v>
      </c>
      <c r="Q11" s="53">
        <v>20</v>
      </c>
      <c r="S11" s="1">
        <f t="shared" si="4"/>
        <v>175</v>
      </c>
      <c r="U11" s="1"/>
      <c r="V11" s="16" t="s">
        <v>47</v>
      </c>
      <c r="Y11" s="1">
        <f t="shared" si="0"/>
        <v>40</v>
      </c>
      <c r="Z11" s="1">
        <f t="shared" si="1"/>
        <v>40</v>
      </c>
      <c r="AA11" s="1">
        <f t="shared" si="2"/>
        <v>55</v>
      </c>
      <c r="AB11" s="1">
        <f t="shared" si="3"/>
        <v>40</v>
      </c>
      <c r="AE11" s="1">
        <v>20</v>
      </c>
      <c r="AF11" s="1"/>
      <c r="AG11" s="1"/>
      <c r="AH11" s="1"/>
    </row>
    <row r="12" spans="1:34" x14ac:dyDescent="0.2">
      <c r="A12" s="23">
        <v>42887</v>
      </c>
      <c r="B12" s="25" t="s">
        <v>2</v>
      </c>
      <c r="C12" s="22"/>
      <c r="D12" s="22"/>
      <c r="E12" s="22"/>
      <c r="F12" s="22"/>
      <c r="G12" s="22"/>
      <c r="I12" s="62">
        <v>20</v>
      </c>
      <c r="J12" s="65">
        <v>15</v>
      </c>
      <c r="K12" s="59">
        <v>20</v>
      </c>
      <c r="L12" s="128">
        <v>20</v>
      </c>
      <c r="M12" s="62">
        <v>20</v>
      </c>
      <c r="N12" s="58">
        <v>15</v>
      </c>
      <c r="O12" s="181">
        <v>20</v>
      </c>
      <c r="P12" s="59">
        <v>20</v>
      </c>
      <c r="Q12" s="53">
        <v>20</v>
      </c>
      <c r="S12" s="1">
        <f t="shared" si="4"/>
        <v>170</v>
      </c>
      <c r="U12" s="16" t="s">
        <v>25</v>
      </c>
      <c r="V12" s="1">
        <f>COUNT(#REF!)</f>
        <v>0</v>
      </c>
      <c r="Y12" s="1">
        <f t="shared" si="0"/>
        <v>35</v>
      </c>
      <c r="Z12" s="1">
        <f t="shared" si="1"/>
        <v>40</v>
      </c>
      <c r="AA12" s="1">
        <f t="shared" si="2"/>
        <v>55</v>
      </c>
      <c r="AB12" s="1">
        <f t="shared" si="3"/>
        <v>40</v>
      </c>
      <c r="AE12" s="1"/>
      <c r="AF12" s="1"/>
      <c r="AG12" s="1">
        <v>20</v>
      </c>
      <c r="AH12" s="1"/>
    </row>
    <row r="13" spans="1:34" x14ac:dyDescent="0.2">
      <c r="A13" s="23">
        <v>43332</v>
      </c>
      <c r="B13" s="27" t="s">
        <v>3</v>
      </c>
      <c r="C13" s="1" t="s">
        <v>0</v>
      </c>
      <c r="D13" s="1" t="s">
        <v>0</v>
      </c>
      <c r="E13" s="27" t="s">
        <v>3</v>
      </c>
      <c r="F13" s="25" t="s">
        <v>2</v>
      </c>
      <c r="G13" s="22"/>
      <c r="I13" s="62">
        <v>20</v>
      </c>
      <c r="J13" s="55">
        <v>20</v>
      </c>
      <c r="K13" s="175">
        <v>5</v>
      </c>
      <c r="L13" s="128">
        <v>20</v>
      </c>
      <c r="M13" s="62">
        <v>20</v>
      </c>
      <c r="N13" s="54">
        <v>5</v>
      </c>
      <c r="O13" s="55">
        <v>20</v>
      </c>
      <c r="P13" s="59">
        <v>20</v>
      </c>
      <c r="Q13" s="53">
        <v>20</v>
      </c>
      <c r="S13" s="1">
        <f t="shared" si="4"/>
        <v>150</v>
      </c>
      <c r="U13" s="16" t="s">
        <v>24</v>
      </c>
      <c r="V13" s="10">
        <f>AVERAGE(Y3:Y40)</f>
        <v>36.578947368421055</v>
      </c>
      <c r="Y13" s="1">
        <f t="shared" si="0"/>
        <v>40</v>
      </c>
      <c r="Z13" s="1">
        <f t="shared" si="1"/>
        <v>25</v>
      </c>
      <c r="AA13" s="1">
        <f t="shared" si="2"/>
        <v>45</v>
      </c>
      <c r="AB13" s="1">
        <f t="shared" si="3"/>
        <v>40</v>
      </c>
      <c r="AE13" s="1"/>
      <c r="AF13" s="1">
        <v>5</v>
      </c>
      <c r="AG13" s="1"/>
      <c r="AH13" s="1"/>
    </row>
    <row r="14" spans="1:34" x14ac:dyDescent="0.2">
      <c r="A14" s="23">
        <v>42893</v>
      </c>
      <c r="B14" s="27" t="s">
        <v>3</v>
      </c>
      <c r="C14" s="25" t="s">
        <v>2</v>
      </c>
      <c r="D14" s="22"/>
      <c r="E14" s="22"/>
      <c r="F14" s="22"/>
      <c r="G14" s="22"/>
      <c r="I14" s="62">
        <v>20</v>
      </c>
      <c r="J14" s="178">
        <v>5</v>
      </c>
      <c r="K14" s="158">
        <v>5</v>
      </c>
      <c r="L14" s="128">
        <v>20</v>
      </c>
      <c r="M14" s="56">
        <v>5</v>
      </c>
      <c r="N14" s="54">
        <v>5</v>
      </c>
      <c r="O14" s="65">
        <v>15</v>
      </c>
      <c r="P14" s="59">
        <v>20</v>
      </c>
      <c r="Q14" s="53">
        <v>20</v>
      </c>
      <c r="S14" s="1">
        <f t="shared" si="4"/>
        <v>115</v>
      </c>
      <c r="U14" s="16" t="s">
        <v>26</v>
      </c>
      <c r="V14" s="1">
        <f>MAX(Y3:Y40)</f>
        <v>40</v>
      </c>
      <c r="Y14" s="1">
        <f t="shared" si="0"/>
        <v>25</v>
      </c>
      <c r="Z14" s="1">
        <f t="shared" si="1"/>
        <v>25</v>
      </c>
      <c r="AA14" s="1">
        <f t="shared" si="2"/>
        <v>25</v>
      </c>
      <c r="AB14" s="1">
        <f t="shared" si="3"/>
        <v>40</v>
      </c>
      <c r="AE14" s="1">
        <v>5</v>
      </c>
      <c r="AF14" s="1"/>
      <c r="AG14" s="1"/>
      <c r="AH14" s="1"/>
    </row>
    <row r="15" spans="1:34" x14ac:dyDescent="0.2">
      <c r="A15" s="23">
        <v>42887</v>
      </c>
      <c r="B15" s="25" t="s">
        <v>2</v>
      </c>
      <c r="C15" s="22"/>
      <c r="D15" s="22"/>
      <c r="E15" s="22"/>
      <c r="F15" s="22"/>
      <c r="G15" s="22"/>
      <c r="I15" s="62">
        <v>20</v>
      </c>
      <c r="J15" s="179">
        <v>20</v>
      </c>
      <c r="K15" s="59">
        <v>20</v>
      </c>
      <c r="L15" s="128">
        <v>20</v>
      </c>
      <c r="M15" s="62">
        <v>20</v>
      </c>
      <c r="N15" s="58">
        <v>15</v>
      </c>
      <c r="O15" s="55">
        <v>20</v>
      </c>
      <c r="P15" s="59">
        <v>20</v>
      </c>
      <c r="Q15" s="53">
        <v>20</v>
      </c>
      <c r="S15" s="1">
        <f t="shared" si="4"/>
        <v>175</v>
      </c>
      <c r="U15" s="16" t="s">
        <v>27</v>
      </c>
      <c r="V15" s="1">
        <f>MIN(Y3:Y40)</f>
        <v>0</v>
      </c>
      <c r="Y15" s="1">
        <f t="shared" si="0"/>
        <v>40</v>
      </c>
      <c r="Z15" s="1">
        <f t="shared" si="1"/>
        <v>40</v>
      </c>
      <c r="AA15" s="1">
        <f t="shared" si="2"/>
        <v>55</v>
      </c>
      <c r="AB15" s="1">
        <f t="shared" si="3"/>
        <v>40</v>
      </c>
      <c r="AE15" s="1">
        <v>20</v>
      </c>
      <c r="AF15" s="1"/>
      <c r="AG15" s="1"/>
      <c r="AH15" s="1"/>
    </row>
    <row r="16" spans="1:34" x14ac:dyDescent="0.2">
      <c r="A16" s="23">
        <v>42887</v>
      </c>
      <c r="B16" s="25" t="s">
        <v>2</v>
      </c>
      <c r="C16" s="22"/>
      <c r="D16" s="22"/>
      <c r="E16" s="22"/>
      <c r="F16" s="22"/>
      <c r="G16" s="22"/>
      <c r="I16" s="62">
        <v>20</v>
      </c>
      <c r="J16" s="55">
        <v>20</v>
      </c>
      <c r="K16" s="59">
        <v>20</v>
      </c>
      <c r="L16" s="128">
        <v>20</v>
      </c>
      <c r="M16" s="62">
        <v>20</v>
      </c>
      <c r="N16" s="123">
        <v>20</v>
      </c>
      <c r="O16" s="55">
        <v>20</v>
      </c>
      <c r="P16" s="59">
        <v>20</v>
      </c>
      <c r="Q16" s="53">
        <v>20</v>
      </c>
      <c r="S16" s="1">
        <f t="shared" si="4"/>
        <v>180</v>
      </c>
      <c r="U16" s="16" t="s">
        <v>28</v>
      </c>
      <c r="V16" s="77">
        <f>STDEV(Y3:Y40)</f>
        <v>7.7202141790320891</v>
      </c>
      <c r="Y16" s="1">
        <f t="shared" si="0"/>
        <v>40</v>
      </c>
      <c r="Z16" s="1">
        <f t="shared" si="1"/>
        <v>40</v>
      </c>
      <c r="AA16" s="1">
        <f t="shared" si="2"/>
        <v>60</v>
      </c>
      <c r="AB16" s="1">
        <f t="shared" si="3"/>
        <v>40</v>
      </c>
      <c r="AE16" s="1"/>
      <c r="AF16" s="1"/>
      <c r="AG16" s="1">
        <v>20</v>
      </c>
      <c r="AH16" s="1"/>
    </row>
    <row r="17" spans="1:34" x14ac:dyDescent="0.2">
      <c r="A17" s="23">
        <v>42887</v>
      </c>
      <c r="B17" s="25" t="s">
        <v>2</v>
      </c>
      <c r="C17" s="22"/>
      <c r="D17" s="22"/>
      <c r="E17" s="22"/>
      <c r="F17" s="22"/>
      <c r="G17" s="22"/>
      <c r="I17" s="177">
        <v>20</v>
      </c>
      <c r="J17" s="55">
        <v>20</v>
      </c>
      <c r="K17" s="59">
        <v>20</v>
      </c>
      <c r="L17" s="128">
        <v>20</v>
      </c>
      <c r="M17" s="62">
        <v>20</v>
      </c>
      <c r="N17" s="58">
        <v>15</v>
      </c>
      <c r="O17" s="55">
        <v>20</v>
      </c>
      <c r="P17" s="59">
        <v>20</v>
      </c>
      <c r="Q17" s="53">
        <v>20</v>
      </c>
      <c r="S17" s="1">
        <f t="shared" si="4"/>
        <v>175</v>
      </c>
      <c r="U17" s="1"/>
      <c r="V17" s="16" t="s">
        <v>48</v>
      </c>
      <c r="Y17" s="1">
        <f t="shared" si="0"/>
        <v>40</v>
      </c>
      <c r="Z17" s="1">
        <f t="shared" si="1"/>
        <v>40</v>
      </c>
      <c r="AA17" s="1">
        <f t="shared" si="2"/>
        <v>55</v>
      </c>
      <c r="AB17" s="1">
        <f t="shared" si="3"/>
        <v>40</v>
      </c>
      <c r="AE17" s="1">
        <v>20</v>
      </c>
      <c r="AF17" s="1"/>
      <c r="AG17" s="1"/>
      <c r="AH17" s="1"/>
    </row>
    <row r="18" spans="1:34" x14ac:dyDescent="0.2">
      <c r="A18" s="23">
        <v>42887</v>
      </c>
      <c r="B18" s="25" t="s">
        <v>2</v>
      </c>
      <c r="C18" s="22"/>
      <c r="D18" s="22"/>
      <c r="E18" s="22"/>
      <c r="F18" s="22"/>
      <c r="G18" s="22"/>
      <c r="I18" s="177">
        <v>20</v>
      </c>
      <c r="J18" s="55">
        <v>20</v>
      </c>
      <c r="K18" s="59">
        <v>20</v>
      </c>
      <c r="L18" s="128">
        <v>20</v>
      </c>
      <c r="M18" s="62">
        <v>20</v>
      </c>
      <c r="N18" s="58">
        <v>15</v>
      </c>
      <c r="O18" s="55">
        <v>20</v>
      </c>
      <c r="P18" s="59">
        <v>20</v>
      </c>
      <c r="Q18" s="53">
        <v>20</v>
      </c>
      <c r="S18" s="1">
        <f t="shared" si="4"/>
        <v>175</v>
      </c>
      <c r="U18" s="16" t="s">
        <v>25</v>
      </c>
      <c r="V18" s="1">
        <f>COUNT(Z3:Z40)</f>
        <v>38</v>
      </c>
      <c r="Y18" s="1">
        <f t="shared" si="0"/>
        <v>40</v>
      </c>
      <c r="Z18" s="1">
        <f t="shared" si="1"/>
        <v>40</v>
      </c>
      <c r="AA18" s="1">
        <f t="shared" si="2"/>
        <v>55</v>
      </c>
      <c r="AB18" s="1">
        <f t="shared" si="3"/>
        <v>40</v>
      </c>
      <c r="AE18" s="1">
        <v>20</v>
      </c>
      <c r="AF18" s="1"/>
      <c r="AG18" s="1"/>
      <c r="AH18" s="1"/>
    </row>
    <row r="19" spans="1:34" x14ac:dyDescent="0.2">
      <c r="A19" s="23">
        <v>42893</v>
      </c>
      <c r="B19" s="27" t="s">
        <v>3</v>
      </c>
      <c r="C19" s="25" t="s">
        <v>2</v>
      </c>
      <c r="D19" s="22"/>
      <c r="E19" s="22"/>
      <c r="F19" s="22"/>
      <c r="G19" s="22"/>
      <c r="I19" s="62">
        <v>20</v>
      </c>
      <c r="J19" s="55">
        <v>20</v>
      </c>
      <c r="K19" s="59">
        <v>20</v>
      </c>
      <c r="L19" s="128">
        <v>20</v>
      </c>
      <c r="M19" s="183">
        <v>5</v>
      </c>
      <c r="N19" s="53">
        <v>20</v>
      </c>
      <c r="O19" s="55">
        <v>20</v>
      </c>
      <c r="P19" s="59">
        <v>20</v>
      </c>
      <c r="Q19" s="53">
        <v>20</v>
      </c>
      <c r="S19" s="1">
        <f t="shared" si="4"/>
        <v>165</v>
      </c>
      <c r="U19" s="16" t="s">
        <v>24</v>
      </c>
      <c r="V19" s="10">
        <f>AVERAGE(Z3:Z40)</f>
        <v>34.868421052631582</v>
      </c>
      <c r="Y19" s="1">
        <f t="shared" si="0"/>
        <v>40</v>
      </c>
      <c r="Z19" s="1">
        <f t="shared" si="1"/>
        <v>40</v>
      </c>
      <c r="AA19" s="1">
        <f t="shared" si="2"/>
        <v>45</v>
      </c>
      <c r="AB19" s="1">
        <f t="shared" si="3"/>
        <v>40</v>
      </c>
      <c r="AE19" s="1"/>
      <c r="AF19" s="1"/>
      <c r="AG19" s="1">
        <v>5</v>
      </c>
      <c r="AH19" s="1"/>
    </row>
    <row r="20" spans="1:34" x14ac:dyDescent="0.2">
      <c r="A20" s="23">
        <v>42887</v>
      </c>
      <c r="B20" s="25" t="s">
        <v>2</v>
      </c>
      <c r="C20" s="22"/>
      <c r="D20" s="22"/>
      <c r="E20" s="22"/>
      <c r="F20" s="22"/>
      <c r="G20" s="22"/>
      <c r="I20" s="62">
        <v>20</v>
      </c>
      <c r="J20" s="55">
        <v>20</v>
      </c>
      <c r="K20" s="59">
        <v>20</v>
      </c>
      <c r="L20" s="128">
        <v>20</v>
      </c>
      <c r="M20" s="62">
        <v>20</v>
      </c>
      <c r="N20" s="53">
        <v>20</v>
      </c>
      <c r="O20" s="180">
        <v>15</v>
      </c>
      <c r="P20" s="59">
        <v>20</v>
      </c>
      <c r="Q20" s="53">
        <v>20</v>
      </c>
      <c r="S20" s="1">
        <f t="shared" si="4"/>
        <v>175</v>
      </c>
      <c r="U20" s="16" t="s">
        <v>26</v>
      </c>
      <c r="V20" s="1">
        <f>MAX(Z3:Z40)</f>
        <v>40</v>
      </c>
      <c r="Y20" s="1">
        <f t="shared" si="0"/>
        <v>40</v>
      </c>
      <c r="Z20" s="1">
        <f t="shared" si="1"/>
        <v>40</v>
      </c>
      <c r="AA20" s="1">
        <f t="shared" si="2"/>
        <v>55</v>
      </c>
      <c r="AB20" s="1">
        <f t="shared" si="3"/>
        <v>40</v>
      </c>
      <c r="AE20" s="1"/>
      <c r="AF20" s="1"/>
      <c r="AG20" s="1">
        <v>15</v>
      </c>
      <c r="AH20" s="1"/>
    </row>
    <row r="21" spans="1:34" x14ac:dyDescent="0.2">
      <c r="A21" s="23">
        <v>42893</v>
      </c>
      <c r="B21" s="27" t="s">
        <v>3</v>
      </c>
      <c r="C21" s="25" t="s">
        <v>2</v>
      </c>
      <c r="D21" s="22"/>
      <c r="E21" s="22"/>
      <c r="F21" s="22"/>
      <c r="G21" s="22"/>
      <c r="I21" s="62">
        <v>20</v>
      </c>
      <c r="J21" s="55">
        <v>20</v>
      </c>
      <c r="K21" s="59">
        <v>20</v>
      </c>
      <c r="L21" s="128">
        <v>20</v>
      </c>
      <c r="M21" s="56">
        <v>5</v>
      </c>
      <c r="N21" s="53">
        <v>20</v>
      </c>
      <c r="O21" s="55">
        <v>20</v>
      </c>
      <c r="P21" s="176">
        <v>20</v>
      </c>
      <c r="Q21" s="54">
        <v>5</v>
      </c>
      <c r="S21" s="1">
        <f t="shared" si="4"/>
        <v>150</v>
      </c>
      <c r="U21" s="16" t="s">
        <v>27</v>
      </c>
      <c r="V21" s="1">
        <f>MIN(Z3:Z40)</f>
        <v>0</v>
      </c>
      <c r="Y21" s="1">
        <f t="shared" si="0"/>
        <v>40</v>
      </c>
      <c r="Z21" s="1">
        <f t="shared" si="1"/>
        <v>40</v>
      </c>
      <c r="AA21" s="1">
        <f t="shared" si="2"/>
        <v>45</v>
      </c>
      <c r="AB21" s="1">
        <f t="shared" si="3"/>
        <v>25</v>
      </c>
      <c r="AE21" s="1"/>
      <c r="AF21" s="1"/>
      <c r="AG21" s="1"/>
      <c r="AH21" s="1">
        <v>20</v>
      </c>
    </row>
    <row r="22" spans="1:34" x14ac:dyDescent="0.2">
      <c r="A22" s="23">
        <v>42965</v>
      </c>
      <c r="B22" s="27" t="s">
        <v>3</v>
      </c>
      <c r="C22" s="27" t="s">
        <v>3</v>
      </c>
      <c r="D22" s="25" t="s">
        <v>2</v>
      </c>
      <c r="E22" s="22"/>
      <c r="F22" s="22"/>
      <c r="G22" s="22"/>
      <c r="I22" s="177">
        <v>20</v>
      </c>
      <c r="J22" s="55">
        <v>20</v>
      </c>
      <c r="K22" s="59">
        <v>20</v>
      </c>
      <c r="L22" s="128">
        <v>20</v>
      </c>
      <c r="M22" s="56">
        <v>5</v>
      </c>
      <c r="N22" s="53">
        <v>20</v>
      </c>
      <c r="O22" s="124">
        <v>5</v>
      </c>
      <c r="P22" s="59">
        <v>20</v>
      </c>
      <c r="Q22" s="58">
        <v>15</v>
      </c>
      <c r="S22" s="1">
        <f t="shared" si="4"/>
        <v>145</v>
      </c>
      <c r="U22" s="16" t="s">
        <v>28</v>
      </c>
      <c r="V22" s="77">
        <f>STDEV(Z3:Z40)</f>
        <v>8.5808430652130649</v>
      </c>
      <c r="Y22" s="1">
        <f t="shared" si="0"/>
        <v>40</v>
      </c>
      <c r="Z22" s="1">
        <f t="shared" si="1"/>
        <v>40</v>
      </c>
      <c r="AA22" s="1">
        <f t="shared" si="2"/>
        <v>30</v>
      </c>
      <c r="AB22" s="1">
        <f t="shared" si="3"/>
        <v>35</v>
      </c>
      <c r="AE22" s="1">
        <v>20</v>
      </c>
      <c r="AF22" s="1"/>
      <c r="AG22" s="1"/>
      <c r="AH22" s="1"/>
    </row>
    <row r="23" spans="1:34" x14ac:dyDescent="0.2">
      <c r="A23" s="23">
        <v>42893</v>
      </c>
      <c r="B23" s="27" t="s">
        <v>3</v>
      </c>
      <c r="C23" s="25" t="s">
        <v>2</v>
      </c>
      <c r="D23" s="22"/>
      <c r="E23" s="22"/>
      <c r="F23" s="22"/>
      <c r="G23" s="22"/>
      <c r="I23" s="62">
        <v>20</v>
      </c>
      <c r="J23" s="65">
        <v>15</v>
      </c>
      <c r="K23" s="157">
        <v>15</v>
      </c>
      <c r="L23" s="128">
        <v>20</v>
      </c>
      <c r="M23" s="56">
        <v>5</v>
      </c>
      <c r="N23" s="123">
        <v>20</v>
      </c>
      <c r="O23" s="124">
        <v>5</v>
      </c>
      <c r="P23" s="59">
        <v>20</v>
      </c>
      <c r="Q23" s="58">
        <v>15</v>
      </c>
      <c r="S23" s="1">
        <f t="shared" si="4"/>
        <v>135</v>
      </c>
      <c r="U23" s="1"/>
      <c r="V23" s="16" t="s">
        <v>49</v>
      </c>
      <c r="Y23" s="1">
        <f t="shared" si="0"/>
        <v>35</v>
      </c>
      <c r="Z23" s="1">
        <f t="shared" si="1"/>
        <v>35</v>
      </c>
      <c r="AA23" s="1">
        <f t="shared" si="2"/>
        <v>30</v>
      </c>
      <c r="AB23" s="1">
        <f t="shared" si="3"/>
        <v>35</v>
      </c>
      <c r="AE23" s="1"/>
      <c r="AF23" s="1"/>
      <c r="AG23" s="1">
        <v>20</v>
      </c>
      <c r="AH23" s="1"/>
    </row>
    <row r="24" spans="1:34" x14ac:dyDescent="0.2">
      <c r="A24" s="23">
        <v>42887</v>
      </c>
      <c r="B24" s="25" t="s">
        <v>2</v>
      </c>
      <c r="C24" s="22"/>
      <c r="D24" s="22"/>
      <c r="E24" s="22"/>
      <c r="F24" s="22"/>
      <c r="G24" s="22"/>
      <c r="I24" s="62">
        <v>20</v>
      </c>
      <c r="J24" s="55">
        <v>20</v>
      </c>
      <c r="K24" s="157">
        <v>15</v>
      </c>
      <c r="L24" s="182">
        <v>20</v>
      </c>
      <c r="M24" s="62">
        <v>20</v>
      </c>
      <c r="N24" s="53">
        <v>20</v>
      </c>
      <c r="O24" s="55">
        <v>20</v>
      </c>
      <c r="P24" s="59">
        <v>20</v>
      </c>
      <c r="Q24" s="54">
        <v>5</v>
      </c>
      <c r="S24" s="1">
        <f t="shared" si="4"/>
        <v>160</v>
      </c>
      <c r="U24" s="16" t="s">
        <v>25</v>
      </c>
      <c r="V24" s="1">
        <f>COUNT(AA3:AA40)</f>
        <v>38</v>
      </c>
      <c r="Y24" s="1">
        <f t="shared" si="0"/>
        <v>40</v>
      </c>
      <c r="Z24" s="1">
        <f t="shared" si="1"/>
        <v>35</v>
      </c>
      <c r="AA24" s="1">
        <f t="shared" si="2"/>
        <v>60</v>
      </c>
      <c r="AB24" s="1">
        <f t="shared" si="3"/>
        <v>25</v>
      </c>
      <c r="AE24" s="1"/>
      <c r="AF24" s="1">
        <v>20</v>
      </c>
      <c r="AG24" s="1"/>
      <c r="AH24" s="1"/>
    </row>
    <row r="25" spans="1:34" x14ac:dyDescent="0.2">
      <c r="A25" s="23">
        <v>42893</v>
      </c>
      <c r="B25" s="27" t="s">
        <v>3</v>
      </c>
      <c r="C25" s="25" t="s">
        <v>2</v>
      </c>
      <c r="D25" s="22"/>
      <c r="E25" s="22"/>
      <c r="F25" s="22"/>
      <c r="G25" s="22"/>
      <c r="I25" s="62">
        <v>20</v>
      </c>
      <c r="J25" s="55">
        <v>20</v>
      </c>
      <c r="K25" s="59">
        <v>20</v>
      </c>
      <c r="L25" s="182">
        <v>20</v>
      </c>
      <c r="M25" s="56">
        <v>5</v>
      </c>
      <c r="N25" s="53">
        <v>20</v>
      </c>
      <c r="O25" s="55">
        <v>20</v>
      </c>
      <c r="P25" s="59">
        <v>20</v>
      </c>
      <c r="Q25" s="53">
        <v>20</v>
      </c>
      <c r="S25" s="1">
        <f t="shared" si="4"/>
        <v>165</v>
      </c>
      <c r="U25" s="16" t="s">
        <v>24</v>
      </c>
      <c r="V25" s="10">
        <f>AVERAGE(AA3:AA40)</f>
        <v>43.55263157894737</v>
      </c>
      <c r="Y25" s="1">
        <f t="shared" si="0"/>
        <v>40</v>
      </c>
      <c r="Z25" s="1">
        <f t="shared" si="1"/>
        <v>40</v>
      </c>
      <c r="AA25" s="1">
        <f t="shared" si="2"/>
        <v>45</v>
      </c>
      <c r="AB25" s="1">
        <f t="shared" si="3"/>
        <v>40</v>
      </c>
      <c r="AE25" s="1"/>
      <c r="AF25" s="1">
        <v>20</v>
      </c>
      <c r="AG25" s="1"/>
      <c r="AH25" s="1"/>
    </row>
    <row r="26" spans="1:34" x14ac:dyDescent="0.2">
      <c r="A26" s="23">
        <v>42887</v>
      </c>
      <c r="B26" s="25" t="s">
        <v>2</v>
      </c>
      <c r="C26" s="22"/>
      <c r="D26" s="22"/>
      <c r="E26" s="22"/>
      <c r="F26" s="22"/>
      <c r="G26" s="22"/>
      <c r="I26" s="62">
        <v>20</v>
      </c>
      <c r="J26" s="180">
        <v>15</v>
      </c>
      <c r="K26" s="59">
        <v>20</v>
      </c>
      <c r="L26" s="128">
        <v>20</v>
      </c>
      <c r="M26" s="62">
        <v>20</v>
      </c>
      <c r="N26" s="58">
        <v>15</v>
      </c>
      <c r="O26" s="55">
        <v>20</v>
      </c>
      <c r="P26" s="59">
        <v>20</v>
      </c>
      <c r="Q26" s="53">
        <v>20</v>
      </c>
      <c r="S26" s="1">
        <f t="shared" si="4"/>
        <v>170</v>
      </c>
      <c r="U26" s="16" t="s">
        <v>26</v>
      </c>
      <c r="V26" s="1">
        <f>MAX(AA3:AA40)</f>
        <v>60</v>
      </c>
      <c r="Y26" s="1">
        <f t="shared" si="0"/>
        <v>35</v>
      </c>
      <c r="Z26" s="1">
        <f t="shared" si="1"/>
        <v>40</v>
      </c>
      <c r="AA26" s="1">
        <f t="shared" si="2"/>
        <v>55</v>
      </c>
      <c r="AB26" s="1">
        <f t="shared" si="3"/>
        <v>40</v>
      </c>
      <c r="AE26" s="1">
        <v>15</v>
      </c>
      <c r="AF26" s="1"/>
      <c r="AG26" s="1"/>
      <c r="AH26" s="1"/>
    </row>
    <row r="27" spans="1:34" x14ac:dyDescent="0.2">
      <c r="A27" s="23">
        <v>42893</v>
      </c>
      <c r="B27" s="27" t="s">
        <v>3</v>
      </c>
      <c r="C27" s="25" t="s">
        <v>2</v>
      </c>
      <c r="D27" s="22"/>
      <c r="E27" s="22"/>
      <c r="F27" s="22"/>
      <c r="G27" s="22"/>
      <c r="I27" s="62">
        <v>20</v>
      </c>
      <c r="J27" s="65">
        <v>15</v>
      </c>
      <c r="K27" s="59">
        <v>20</v>
      </c>
      <c r="L27" s="128">
        <v>20</v>
      </c>
      <c r="M27" s="56">
        <v>5</v>
      </c>
      <c r="N27" s="58">
        <v>15</v>
      </c>
      <c r="O27" s="55">
        <v>20</v>
      </c>
      <c r="P27" s="176">
        <v>20</v>
      </c>
      <c r="Q27" s="54">
        <v>5</v>
      </c>
      <c r="S27" s="1">
        <f t="shared" si="4"/>
        <v>140</v>
      </c>
      <c r="U27" s="16" t="s">
        <v>27</v>
      </c>
      <c r="V27" s="1">
        <f>MIN(AA3:AA40)</f>
        <v>0</v>
      </c>
      <c r="Y27" s="1">
        <f t="shared" si="0"/>
        <v>35</v>
      </c>
      <c r="Z27" s="1">
        <f t="shared" si="1"/>
        <v>40</v>
      </c>
      <c r="AA27" s="1">
        <f t="shared" si="2"/>
        <v>40</v>
      </c>
      <c r="AB27" s="1">
        <f t="shared" si="3"/>
        <v>25</v>
      </c>
      <c r="AE27" s="1"/>
      <c r="AF27" s="1"/>
      <c r="AG27" s="1"/>
      <c r="AH27" s="1">
        <v>20</v>
      </c>
    </row>
    <row r="28" spans="1:34" x14ac:dyDescent="0.2">
      <c r="A28" s="23">
        <v>42887</v>
      </c>
      <c r="B28" s="25" t="s">
        <v>2</v>
      </c>
      <c r="C28" s="22"/>
      <c r="D28" s="22"/>
      <c r="E28" s="22"/>
      <c r="F28" s="22"/>
      <c r="G28" s="22"/>
      <c r="I28" s="62">
        <v>20</v>
      </c>
      <c r="J28" s="65">
        <v>15</v>
      </c>
      <c r="K28" s="59">
        <v>20</v>
      </c>
      <c r="L28" s="128">
        <v>20</v>
      </c>
      <c r="M28" s="62">
        <v>20</v>
      </c>
      <c r="N28" s="58">
        <v>15</v>
      </c>
      <c r="O28" s="55">
        <v>20</v>
      </c>
      <c r="P28" s="59">
        <v>20</v>
      </c>
      <c r="Q28" s="123">
        <v>20</v>
      </c>
      <c r="S28" s="1">
        <f t="shared" si="4"/>
        <v>170</v>
      </c>
      <c r="U28" s="16" t="s">
        <v>28</v>
      </c>
      <c r="V28" s="77">
        <f>STDEV((AA3:AA40))</f>
        <v>15.635540541431871</v>
      </c>
      <c r="Y28" s="1">
        <f t="shared" si="0"/>
        <v>35</v>
      </c>
      <c r="Z28" s="1">
        <f t="shared" si="1"/>
        <v>40</v>
      </c>
      <c r="AA28" s="1">
        <f t="shared" si="2"/>
        <v>55</v>
      </c>
      <c r="AB28" s="1">
        <f t="shared" si="3"/>
        <v>40</v>
      </c>
      <c r="AE28" s="1"/>
      <c r="AF28" s="1"/>
      <c r="AG28" s="1"/>
      <c r="AH28" s="1">
        <v>20</v>
      </c>
    </row>
    <row r="29" spans="1:34" x14ac:dyDescent="0.2">
      <c r="A29" s="23">
        <v>42893</v>
      </c>
      <c r="B29" s="27" t="s">
        <v>3</v>
      </c>
      <c r="C29" s="25" t="s">
        <v>2</v>
      </c>
      <c r="D29" s="22"/>
      <c r="E29" s="22"/>
      <c r="F29" s="22"/>
      <c r="G29" s="22"/>
      <c r="I29" s="177">
        <v>20</v>
      </c>
      <c r="J29" s="55">
        <v>20</v>
      </c>
      <c r="K29" s="157">
        <v>15</v>
      </c>
      <c r="L29" s="128">
        <v>20</v>
      </c>
      <c r="M29" s="56">
        <v>5</v>
      </c>
      <c r="N29" s="58">
        <v>15</v>
      </c>
      <c r="O29" s="124">
        <v>5</v>
      </c>
      <c r="P29" s="59">
        <v>20</v>
      </c>
      <c r="Q29" s="53">
        <v>20</v>
      </c>
      <c r="S29" s="1">
        <f t="shared" si="4"/>
        <v>140</v>
      </c>
      <c r="U29" s="1"/>
      <c r="V29" s="16" t="s">
        <v>54</v>
      </c>
      <c r="Y29" s="1">
        <f t="shared" si="0"/>
        <v>40</v>
      </c>
      <c r="Z29" s="1">
        <f t="shared" si="1"/>
        <v>35</v>
      </c>
      <c r="AA29" s="1">
        <f t="shared" si="2"/>
        <v>25</v>
      </c>
      <c r="AB29" s="1">
        <f t="shared" si="3"/>
        <v>40</v>
      </c>
      <c r="AE29" s="1">
        <v>20</v>
      </c>
      <c r="AF29" s="1"/>
      <c r="AG29" s="1"/>
      <c r="AH29" s="1"/>
    </row>
    <row r="30" spans="1:34" x14ac:dyDescent="0.2">
      <c r="A30" s="23">
        <v>43451</v>
      </c>
      <c r="B30" s="27" t="s">
        <v>3</v>
      </c>
      <c r="C30" s="27" t="s">
        <v>3</v>
      </c>
      <c r="D30" s="27" t="s">
        <v>3</v>
      </c>
      <c r="E30" s="27" t="s">
        <v>3</v>
      </c>
      <c r="F30" s="27" t="s">
        <v>3</v>
      </c>
      <c r="G30" s="25" t="s">
        <v>2</v>
      </c>
      <c r="I30" s="51">
        <v>15</v>
      </c>
      <c r="J30" s="124">
        <v>5</v>
      </c>
      <c r="K30" s="158">
        <v>5</v>
      </c>
      <c r="L30" s="128">
        <v>20</v>
      </c>
      <c r="M30" s="56">
        <v>5</v>
      </c>
      <c r="N30" s="54">
        <v>5</v>
      </c>
      <c r="O30" s="178">
        <v>5</v>
      </c>
      <c r="P30" s="158">
        <v>5</v>
      </c>
      <c r="Q30" s="54">
        <v>5</v>
      </c>
      <c r="S30" s="1">
        <f t="shared" si="4"/>
        <v>70</v>
      </c>
      <c r="U30" s="16" t="s">
        <v>25</v>
      </c>
      <c r="V30" s="1">
        <f>COUNT(AB3:AB40)</f>
        <v>38</v>
      </c>
      <c r="Y30" s="1">
        <f t="shared" si="0"/>
        <v>20</v>
      </c>
      <c r="Z30" s="1">
        <f t="shared" si="1"/>
        <v>25</v>
      </c>
      <c r="AA30" s="1">
        <f t="shared" si="2"/>
        <v>15</v>
      </c>
      <c r="AB30" s="1">
        <f t="shared" si="3"/>
        <v>10</v>
      </c>
      <c r="AE30" s="1"/>
      <c r="AF30" s="1"/>
      <c r="AG30" s="1">
        <v>5</v>
      </c>
      <c r="AH30" s="1"/>
    </row>
    <row r="31" spans="1:34" x14ac:dyDescent="0.2">
      <c r="A31" s="23">
        <v>42893</v>
      </c>
      <c r="B31" s="27" t="s">
        <v>3</v>
      </c>
      <c r="C31" s="25" t="s">
        <v>2</v>
      </c>
      <c r="D31" s="22"/>
      <c r="E31" s="22"/>
      <c r="F31" s="22"/>
      <c r="G31" s="22"/>
      <c r="I31" s="62">
        <v>20</v>
      </c>
      <c r="J31" s="55">
        <v>20</v>
      </c>
      <c r="K31" s="176">
        <v>20</v>
      </c>
      <c r="L31" s="128">
        <v>20</v>
      </c>
      <c r="M31" s="56">
        <v>5</v>
      </c>
      <c r="N31" s="53">
        <v>20</v>
      </c>
      <c r="O31" s="55">
        <v>20</v>
      </c>
      <c r="P31" s="59">
        <v>20</v>
      </c>
      <c r="Q31" s="54">
        <v>5</v>
      </c>
      <c r="S31" s="1">
        <f t="shared" si="4"/>
        <v>150</v>
      </c>
      <c r="U31" s="16" t="s">
        <v>24</v>
      </c>
      <c r="V31" s="10">
        <f>AVERAGE(AB3:AB40)</f>
        <v>35.657894736842103</v>
      </c>
      <c r="Y31" s="1">
        <f t="shared" si="0"/>
        <v>40</v>
      </c>
      <c r="Z31" s="1">
        <f t="shared" si="1"/>
        <v>40</v>
      </c>
      <c r="AA31" s="1">
        <f t="shared" si="2"/>
        <v>45</v>
      </c>
      <c r="AB31" s="1">
        <f t="shared" si="3"/>
        <v>25</v>
      </c>
      <c r="AE31" s="1"/>
      <c r="AF31" s="1">
        <v>20</v>
      </c>
      <c r="AG31" s="1"/>
      <c r="AH31" s="1"/>
    </row>
    <row r="32" spans="1:34" x14ac:dyDescent="0.2">
      <c r="A32" s="23">
        <v>42887</v>
      </c>
      <c r="B32" s="25" t="s">
        <v>2</v>
      </c>
      <c r="C32" s="22"/>
      <c r="D32" s="22"/>
      <c r="E32" s="22"/>
      <c r="F32" s="22"/>
      <c r="G32" s="22"/>
      <c r="I32" s="62">
        <v>20</v>
      </c>
      <c r="J32" s="55">
        <v>20</v>
      </c>
      <c r="K32" s="59">
        <v>20</v>
      </c>
      <c r="L32" s="128">
        <v>20</v>
      </c>
      <c r="M32" s="62">
        <v>20</v>
      </c>
      <c r="N32" s="53">
        <v>20</v>
      </c>
      <c r="O32" s="55">
        <v>20</v>
      </c>
      <c r="P32" s="176">
        <v>20</v>
      </c>
      <c r="Q32" s="53">
        <v>20</v>
      </c>
      <c r="S32" s="1">
        <f t="shared" si="4"/>
        <v>180</v>
      </c>
      <c r="U32" s="16" t="s">
        <v>26</v>
      </c>
      <c r="V32" s="1">
        <f>MAX(AB3:AB40)</f>
        <v>40</v>
      </c>
      <c r="Y32" s="1">
        <f t="shared" si="0"/>
        <v>40</v>
      </c>
      <c r="Z32" s="1">
        <f t="shared" si="1"/>
        <v>40</v>
      </c>
      <c r="AA32" s="1">
        <f t="shared" si="2"/>
        <v>60</v>
      </c>
      <c r="AB32" s="1">
        <f t="shared" si="3"/>
        <v>40</v>
      </c>
      <c r="AE32" s="1"/>
      <c r="AF32" s="1"/>
      <c r="AG32" s="1"/>
      <c r="AH32" s="1">
        <v>20</v>
      </c>
    </row>
    <row r="33" spans="1:51" x14ac:dyDescent="0.2">
      <c r="A33" s="23">
        <v>42893</v>
      </c>
      <c r="B33" s="27" t="s">
        <v>3</v>
      </c>
      <c r="C33" s="25" t="s">
        <v>2</v>
      </c>
      <c r="D33" s="22"/>
      <c r="E33" s="22"/>
      <c r="F33" s="22"/>
      <c r="G33" s="22"/>
      <c r="I33" s="177">
        <v>20</v>
      </c>
      <c r="J33" s="65">
        <v>15</v>
      </c>
      <c r="K33" s="59">
        <v>20</v>
      </c>
      <c r="L33" s="128">
        <v>20</v>
      </c>
      <c r="M33" s="56">
        <v>5</v>
      </c>
      <c r="N33" s="53">
        <v>20</v>
      </c>
      <c r="O33" s="55">
        <v>20</v>
      </c>
      <c r="P33" s="59">
        <v>20</v>
      </c>
      <c r="Q33" s="58">
        <v>15</v>
      </c>
      <c r="S33" s="1">
        <f t="shared" si="4"/>
        <v>155</v>
      </c>
      <c r="U33" s="16" t="s">
        <v>27</v>
      </c>
      <c r="V33" s="1">
        <f>MIN(AB3:AB40)</f>
        <v>0</v>
      </c>
      <c r="Y33" s="1">
        <f t="shared" si="0"/>
        <v>35</v>
      </c>
      <c r="Z33" s="1">
        <f t="shared" si="1"/>
        <v>40</v>
      </c>
      <c r="AA33" s="1">
        <f t="shared" si="2"/>
        <v>45</v>
      </c>
      <c r="AB33" s="1">
        <f t="shared" si="3"/>
        <v>35</v>
      </c>
      <c r="AE33" s="1">
        <v>20</v>
      </c>
      <c r="AF33" s="1"/>
      <c r="AG33" s="1"/>
      <c r="AH33" s="1"/>
    </row>
    <row r="34" spans="1:51" x14ac:dyDescent="0.2">
      <c r="A34" s="23">
        <v>42893</v>
      </c>
      <c r="B34" s="27" t="s">
        <v>3</v>
      </c>
      <c r="C34" s="25" t="s">
        <v>2</v>
      </c>
      <c r="D34" s="22"/>
      <c r="E34" s="22"/>
      <c r="F34" s="22"/>
      <c r="G34" s="22"/>
      <c r="I34" s="62">
        <v>20</v>
      </c>
      <c r="J34" s="55">
        <v>20</v>
      </c>
      <c r="K34" s="59">
        <v>20</v>
      </c>
      <c r="L34" s="128">
        <v>20</v>
      </c>
      <c r="M34" s="56">
        <v>5</v>
      </c>
      <c r="N34" s="53">
        <v>20</v>
      </c>
      <c r="O34" s="55">
        <v>20</v>
      </c>
      <c r="P34" s="59">
        <v>20</v>
      </c>
      <c r="Q34" s="123">
        <v>20</v>
      </c>
      <c r="S34" s="1">
        <f t="shared" si="4"/>
        <v>165</v>
      </c>
      <c r="U34" s="16" t="s">
        <v>28</v>
      </c>
      <c r="V34" s="77">
        <f>STDEV(AB3:AB40)</f>
        <v>9.017329609475162</v>
      </c>
      <c r="Y34" s="1">
        <f t="shared" si="0"/>
        <v>40</v>
      </c>
      <c r="Z34" s="1">
        <f t="shared" si="1"/>
        <v>40</v>
      </c>
      <c r="AA34" s="1">
        <f t="shared" si="2"/>
        <v>45</v>
      </c>
      <c r="AB34" s="1">
        <f t="shared" si="3"/>
        <v>40</v>
      </c>
      <c r="AE34" s="1"/>
      <c r="AF34" s="1"/>
      <c r="AG34" s="1"/>
      <c r="AH34" s="1">
        <v>20</v>
      </c>
    </row>
    <row r="35" spans="1:51" x14ac:dyDescent="0.2">
      <c r="A35" s="23">
        <v>42893</v>
      </c>
      <c r="B35" s="27" t="s">
        <v>3</v>
      </c>
      <c r="C35" s="25" t="s">
        <v>2</v>
      </c>
      <c r="D35" s="22"/>
      <c r="E35" s="22"/>
      <c r="F35" s="22"/>
      <c r="G35" s="22"/>
      <c r="I35" s="62">
        <v>20</v>
      </c>
      <c r="J35" s="55">
        <v>20</v>
      </c>
      <c r="K35" s="158">
        <v>5</v>
      </c>
      <c r="L35" s="128">
        <v>20</v>
      </c>
      <c r="M35" s="56">
        <v>5</v>
      </c>
      <c r="N35" s="54">
        <v>5</v>
      </c>
      <c r="O35" s="124">
        <v>5</v>
      </c>
      <c r="P35" s="59">
        <v>20</v>
      </c>
      <c r="Q35" s="123">
        <v>20</v>
      </c>
      <c r="S35" s="1">
        <f t="shared" si="4"/>
        <v>120</v>
      </c>
      <c r="U35" s="1"/>
      <c r="V35" s="33" t="s">
        <v>55</v>
      </c>
      <c r="W35" s="223"/>
      <c r="Y35" s="1">
        <f t="shared" si="0"/>
        <v>40</v>
      </c>
      <c r="Z35" s="1">
        <f t="shared" si="1"/>
        <v>25</v>
      </c>
      <c r="AA35" s="1">
        <f t="shared" si="2"/>
        <v>15</v>
      </c>
      <c r="AB35" s="1">
        <f t="shared" si="3"/>
        <v>40</v>
      </c>
      <c r="AE35" s="1"/>
      <c r="AF35" s="1"/>
      <c r="AG35" s="1"/>
      <c r="AH35" s="1">
        <v>20</v>
      </c>
    </row>
    <row r="36" spans="1:51" x14ac:dyDescent="0.2">
      <c r="A36" s="23">
        <v>42893</v>
      </c>
      <c r="B36" s="27" t="s">
        <v>3</v>
      </c>
      <c r="C36" s="25" t="s">
        <v>2</v>
      </c>
      <c r="D36" s="22"/>
      <c r="E36" s="22"/>
      <c r="F36" s="22"/>
      <c r="G36" s="22"/>
      <c r="I36" s="62">
        <v>20</v>
      </c>
      <c r="J36" s="55">
        <v>20</v>
      </c>
      <c r="K36" s="59">
        <v>20</v>
      </c>
      <c r="L36" s="128">
        <v>20</v>
      </c>
      <c r="M36" s="56">
        <v>5</v>
      </c>
      <c r="N36" s="123">
        <v>20</v>
      </c>
      <c r="O36" s="55">
        <v>20</v>
      </c>
      <c r="P36" s="59">
        <v>20</v>
      </c>
      <c r="Q36" s="53">
        <v>20</v>
      </c>
      <c r="S36" s="1">
        <f t="shared" si="4"/>
        <v>165</v>
      </c>
      <c r="U36" s="16" t="s">
        <v>25</v>
      </c>
      <c r="V36" s="2">
        <f>COUNT(#REF!)</f>
        <v>0</v>
      </c>
      <c r="W36" s="222"/>
      <c r="Y36" s="1">
        <f t="shared" si="0"/>
        <v>40</v>
      </c>
      <c r="Z36" s="1">
        <f t="shared" si="1"/>
        <v>40</v>
      </c>
      <c r="AA36" s="1">
        <f t="shared" si="2"/>
        <v>45</v>
      </c>
      <c r="AB36" s="1">
        <f t="shared" si="3"/>
        <v>40</v>
      </c>
      <c r="AE36" s="1"/>
      <c r="AF36" s="1"/>
      <c r="AG36" s="1">
        <v>20</v>
      </c>
      <c r="AH36" s="1"/>
    </row>
    <row r="37" spans="1:51" x14ac:dyDescent="0.2">
      <c r="A37" s="23">
        <v>42887</v>
      </c>
      <c r="B37" s="25" t="s">
        <v>2</v>
      </c>
      <c r="C37" s="22"/>
      <c r="D37" s="22"/>
      <c r="E37" s="22"/>
      <c r="F37" s="22"/>
      <c r="G37" s="22"/>
      <c r="I37" s="177">
        <v>20</v>
      </c>
      <c r="J37" s="55">
        <v>20</v>
      </c>
      <c r="K37" s="59">
        <v>20</v>
      </c>
      <c r="L37" s="128">
        <v>20</v>
      </c>
      <c r="M37" s="62">
        <v>20</v>
      </c>
      <c r="N37" s="58">
        <v>15</v>
      </c>
      <c r="O37" s="55">
        <v>20</v>
      </c>
      <c r="P37" s="59">
        <v>20</v>
      </c>
      <c r="Q37" s="53">
        <v>20</v>
      </c>
      <c r="S37" s="1">
        <f t="shared" si="4"/>
        <v>175</v>
      </c>
      <c r="U37" s="16" t="s">
        <v>24</v>
      </c>
      <c r="V37" s="226">
        <f>AVERAGE(Y3:AB40)</f>
        <v>37.664473684210527</v>
      </c>
      <c r="W37" s="224"/>
      <c r="Y37" s="1">
        <f t="shared" si="0"/>
        <v>40</v>
      </c>
      <c r="Z37" s="1">
        <f t="shared" si="1"/>
        <v>40</v>
      </c>
      <c r="AA37" s="1">
        <f t="shared" si="2"/>
        <v>55</v>
      </c>
      <c r="AB37" s="1">
        <f t="shared" si="3"/>
        <v>40</v>
      </c>
      <c r="AE37" s="1">
        <v>20</v>
      </c>
      <c r="AF37" s="1"/>
      <c r="AG37" s="1"/>
      <c r="AH37" s="1"/>
    </row>
    <row r="38" spans="1:51" x14ac:dyDescent="0.2">
      <c r="A38" s="23">
        <v>42887</v>
      </c>
      <c r="B38" s="25" t="s">
        <v>2</v>
      </c>
      <c r="C38" s="22"/>
      <c r="D38" s="22"/>
      <c r="E38" s="22"/>
      <c r="F38" s="22"/>
      <c r="G38" s="22"/>
      <c r="I38" s="62">
        <v>20</v>
      </c>
      <c r="J38" s="181">
        <v>20</v>
      </c>
      <c r="K38" s="59">
        <v>20</v>
      </c>
      <c r="L38" s="128">
        <v>20</v>
      </c>
      <c r="M38" s="51">
        <v>15</v>
      </c>
      <c r="N38" s="53">
        <v>20</v>
      </c>
      <c r="O38" s="55">
        <v>20</v>
      </c>
      <c r="P38" s="59">
        <v>20</v>
      </c>
      <c r="Q38" s="53">
        <v>20</v>
      </c>
      <c r="S38" s="1">
        <f t="shared" si="4"/>
        <v>175</v>
      </c>
      <c r="U38" s="16" t="s">
        <v>26</v>
      </c>
      <c r="V38" s="2">
        <f>MAX(Y3:AB40)</f>
        <v>60</v>
      </c>
      <c r="W38" s="222"/>
      <c r="Y38" s="1">
        <f t="shared" si="0"/>
        <v>40</v>
      </c>
      <c r="Z38" s="1">
        <f t="shared" si="1"/>
        <v>40</v>
      </c>
      <c r="AA38" s="1">
        <f t="shared" si="2"/>
        <v>55</v>
      </c>
      <c r="AB38" s="1">
        <f t="shared" si="3"/>
        <v>40</v>
      </c>
      <c r="AE38" s="1">
        <v>20</v>
      </c>
      <c r="AF38" s="1"/>
      <c r="AG38" s="1"/>
      <c r="AH38" s="1"/>
    </row>
    <row r="39" spans="1:51" x14ac:dyDescent="0.2">
      <c r="A39" s="23">
        <v>42893</v>
      </c>
      <c r="B39" s="27" t="s">
        <v>3</v>
      </c>
      <c r="C39" s="25" t="s">
        <v>2</v>
      </c>
      <c r="D39" s="22"/>
      <c r="E39" s="22"/>
      <c r="F39" s="22"/>
      <c r="G39" s="22"/>
      <c r="I39" s="62">
        <v>20</v>
      </c>
      <c r="J39" s="65">
        <v>15</v>
      </c>
      <c r="K39" s="59">
        <v>20</v>
      </c>
      <c r="L39" s="182">
        <v>20</v>
      </c>
      <c r="M39" s="56">
        <v>5</v>
      </c>
      <c r="N39" s="58">
        <v>15</v>
      </c>
      <c r="O39" s="55">
        <v>20</v>
      </c>
      <c r="P39" s="59">
        <v>20</v>
      </c>
      <c r="Q39" s="53">
        <v>20</v>
      </c>
      <c r="S39" s="1">
        <f t="shared" si="4"/>
        <v>155</v>
      </c>
      <c r="U39" s="16" t="s">
        <v>27</v>
      </c>
      <c r="V39" s="2">
        <f>MIN(Y3:AB40)</f>
        <v>0</v>
      </c>
      <c r="W39" s="222"/>
      <c r="Y39" s="1">
        <f t="shared" si="0"/>
        <v>35</v>
      </c>
      <c r="Z39" s="1">
        <f t="shared" si="1"/>
        <v>40</v>
      </c>
      <c r="AA39" s="1">
        <f t="shared" si="2"/>
        <v>40</v>
      </c>
      <c r="AB39" s="1">
        <f t="shared" si="3"/>
        <v>40</v>
      </c>
      <c r="AE39" s="1"/>
      <c r="AF39" s="1">
        <v>20</v>
      </c>
      <c r="AG39" s="1"/>
      <c r="AH39" s="1"/>
    </row>
    <row r="40" spans="1:51" x14ac:dyDescent="0.2">
      <c r="A40" s="23">
        <v>42887</v>
      </c>
      <c r="B40" s="25" t="s">
        <v>2</v>
      </c>
      <c r="C40" s="22"/>
      <c r="D40" s="22"/>
      <c r="E40" s="22"/>
      <c r="F40" s="22"/>
      <c r="G40" s="22"/>
      <c r="I40" s="227">
        <v>20</v>
      </c>
      <c r="J40" s="228">
        <v>20</v>
      </c>
      <c r="K40" s="229">
        <v>5</v>
      </c>
      <c r="L40" s="230">
        <v>20</v>
      </c>
      <c r="M40" s="231">
        <v>20</v>
      </c>
      <c r="N40" s="232">
        <v>15</v>
      </c>
      <c r="O40" s="228">
        <v>20</v>
      </c>
      <c r="P40" s="233">
        <v>20</v>
      </c>
      <c r="Q40" s="234">
        <v>20</v>
      </c>
      <c r="S40" s="235">
        <f t="shared" si="4"/>
        <v>160</v>
      </c>
      <c r="U40" s="78" t="s">
        <v>28</v>
      </c>
      <c r="V40" s="236">
        <f>STDEV(Y3:AB40)</f>
        <v>11.156884893009305</v>
      </c>
      <c r="W40" s="225"/>
      <c r="Y40" s="235">
        <f t="shared" si="0"/>
        <v>40</v>
      </c>
      <c r="Z40" s="235">
        <f t="shared" si="1"/>
        <v>25</v>
      </c>
      <c r="AA40" s="235">
        <f t="shared" si="2"/>
        <v>55</v>
      </c>
      <c r="AB40" s="235">
        <f t="shared" si="3"/>
        <v>40</v>
      </c>
      <c r="AE40" s="235">
        <v>20</v>
      </c>
      <c r="AF40" s="235"/>
      <c r="AG40" s="235"/>
      <c r="AH40" s="235"/>
    </row>
    <row r="41" spans="1:51" x14ac:dyDescent="0.2"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6"/>
      <c r="AH41" s="246"/>
      <c r="AI41" s="246"/>
      <c r="AJ41" s="246"/>
      <c r="AK41" s="246"/>
      <c r="AL41" s="246"/>
      <c r="AM41" s="246"/>
      <c r="AN41" s="246"/>
      <c r="AO41" s="246"/>
      <c r="AP41" s="246"/>
      <c r="AQ41" s="246"/>
      <c r="AR41" s="246"/>
      <c r="AS41" s="246"/>
      <c r="AT41" s="246"/>
      <c r="AU41" s="246"/>
      <c r="AV41" s="246"/>
      <c r="AW41" s="246"/>
      <c r="AX41" s="246"/>
      <c r="AY41" s="246"/>
    </row>
    <row r="42" spans="1:51" x14ac:dyDescent="0.2">
      <c r="I42" s="247"/>
      <c r="J42" s="247"/>
      <c r="K42" s="247"/>
      <c r="L42" s="247"/>
      <c r="M42" s="247"/>
      <c r="N42" s="247"/>
      <c r="O42" s="247"/>
      <c r="P42" s="247"/>
      <c r="Q42" s="247"/>
      <c r="R42" s="246"/>
      <c r="S42" s="247"/>
      <c r="T42" s="246"/>
      <c r="U42" s="246"/>
      <c r="V42" s="247"/>
      <c r="W42" s="246"/>
      <c r="X42" s="246"/>
      <c r="Y42" s="247"/>
      <c r="Z42" s="247"/>
      <c r="AA42" s="247"/>
      <c r="AB42" s="247"/>
      <c r="AC42" s="246"/>
      <c r="AD42" s="246"/>
      <c r="AE42" s="246"/>
      <c r="AF42" s="246"/>
      <c r="AG42" s="246"/>
      <c r="AH42" s="246"/>
      <c r="AI42" s="246"/>
      <c r="AJ42" s="246"/>
      <c r="AK42" s="246"/>
      <c r="AL42" s="246"/>
      <c r="AM42" s="246"/>
      <c r="AN42" s="246"/>
      <c r="AO42" s="246"/>
      <c r="AP42" s="246"/>
      <c r="AQ42" s="246"/>
      <c r="AR42" s="246"/>
      <c r="AS42" s="246"/>
      <c r="AT42" s="246"/>
      <c r="AU42" s="246"/>
      <c r="AV42" s="246"/>
      <c r="AW42" s="246"/>
      <c r="AX42" s="246"/>
      <c r="AY42" s="246"/>
    </row>
    <row r="43" spans="1:51" x14ac:dyDescent="0.2">
      <c r="I43" s="248"/>
      <c r="J43" s="248"/>
      <c r="K43" s="249"/>
      <c r="L43" s="249"/>
      <c r="M43" s="248"/>
      <c r="N43" s="248"/>
      <c r="O43" s="249"/>
      <c r="P43" s="248"/>
      <c r="Q43" s="249"/>
      <c r="R43" s="246"/>
      <c r="S43" s="246"/>
      <c r="T43" s="246"/>
      <c r="U43" s="247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246"/>
      <c r="AN43" s="246"/>
      <c r="AO43" s="246"/>
      <c r="AP43" s="246"/>
      <c r="AQ43" s="246"/>
      <c r="AR43" s="246"/>
      <c r="AS43" s="246"/>
      <c r="AT43" s="246"/>
      <c r="AU43" s="246"/>
      <c r="AV43" s="246"/>
      <c r="AW43" s="246"/>
      <c r="AX43" s="246"/>
      <c r="AY43" s="246"/>
    </row>
    <row r="44" spans="1:51" x14ac:dyDescent="0.2">
      <c r="I44" s="248"/>
      <c r="J44" s="250"/>
      <c r="K44" s="250"/>
      <c r="L44" s="250"/>
      <c r="M44" s="249"/>
      <c r="N44" s="250"/>
      <c r="O44" s="249"/>
      <c r="P44" s="250"/>
      <c r="Q44" s="248"/>
      <c r="R44" s="246"/>
      <c r="S44" s="246"/>
      <c r="T44" s="246"/>
      <c r="U44" s="247"/>
      <c r="V44" s="251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6"/>
      <c r="AH44" s="246"/>
      <c r="AI44" s="246"/>
      <c r="AJ44" s="246"/>
      <c r="AK44" s="246"/>
      <c r="AL44" s="246"/>
      <c r="AM44" s="246"/>
      <c r="AN44" s="246"/>
      <c r="AO44" s="246"/>
      <c r="AP44" s="246"/>
      <c r="AQ44" s="246"/>
      <c r="AR44" s="246"/>
      <c r="AS44" s="246"/>
      <c r="AT44" s="246"/>
      <c r="AU44" s="246"/>
      <c r="AV44" s="246"/>
      <c r="AW44" s="246"/>
      <c r="AX44" s="246"/>
      <c r="AY44" s="246"/>
    </row>
    <row r="45" spans="1:51" x14ac:dyDescent="0.2">
      <c r="I45" s="246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7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N45" s="246"/>
      <c r="AO45" s="246"/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</row>
    <row r="46" spans="1:51" x14ac:dyDescent="0.2">
      <c r="I46" s="248"/>
      <c r="J46" s="248"/>
      <c r="K46" s="249"/>
      <c r="L46" s="249"/>
      <c r="M46" s="248"/>
      <c r="N46" s="246"/>
      <c r="O46" s="249"/>
      <c r="P46" s="249"/>
      <c r="Q46" s="248"/>
      <c r="R46" s="246"/>
      <c r="S46" s="246"/>
      <c r="T46" s="246"/>
      <c r="U46" s="247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6"/>
      <c r="AH46" s="246"/>
      <c r="AI46" s="246"/>
      <c r="AJ46" s="246"/>
      <c r="AK46" s="246"/>
      <c r="AL46" s="246"/>
      <c r="AM46" s="246"/>
      <c r="AN46" s="246"/>
      <c r="AO46" s="246"/>
      <c r="AP46" s="246"/>
      <c r="AQ46" s="246"/>
      <c r="AR46" s="246"/>
      <c r="AS46" s="246"/>
      <c r="AT46" s="246"/>
      <c r="AU46" s="246"/>
      <c r="AV46" s="246"/>
      <c r="AW46" s="246"/>
      <c r="AX46" s="246"/>
      <c r="AY46" s="246"/>
    </row>
    <row r="47" spans="1:51" x14ac:dyDescent="0.2">
      <c r="I47" s="248"/>
      <c r="J47" s="248"/>
      <c r="K47" s="250"/>
      <c r="L47" s="250"/>
      <c r="M47" s="248"/>
      <c r="N47" s="248"/>
      <c r="O47" s="248"/>
      <c r="P47" s="248"/>
      <c r="Q47" s="248"/>
      <c r="R47" s="246"/>
      <c r="S47" s="246"/>
      <c r="T47" s="246"/>
      <c r="U47" s="247"/>
      <c r="V47" s="252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6"/>
      <c r="AH47" s="246"/>
      <c r="AI47" s="246"/>
      <c r="AJ47" s="246"/>
      <c r="AK47" s="246"/>
      <c r="AL47" s="246"/>
      <c r="AM47" s="246"/>
      <c r="AN47" s="246"/>
      <c r="AO47" s="246"/>
      <c r="AP47" s="246"/>
      <c r="AQ47" s="246"/>
      <c r="AR47" s="246"/>
      <c r="AS47" s="246"/>
      <c r="AT47" s="246"/>
      <c r="AU47" s="246"/>
      <c r="AV47" s="246"/>
      <c r="AW47" s="246"/>
      <c r="AX47" s="246"/>
      <c r="AY47" s="246"/>
    </row>
    <row r="48" spans="1:51" x14ac:dyDescent="0.2">
      <c r="I48" s="248"/>
      <c r="J48" s="248"/>
      <c r="K48" s="249"/>
      <c r="L48" s="249"/>
      <c r="M48" s="248"/>
      <c r="N48" s="250"/>
      <c r="O48" s="250"/>
      <c r="P48" s="248"/>
      <c r="Q48" s="249"/>
      <c r="R48" s="246"/>
      <c r="S48" s="246"/>
      <c r="T48" s="246"/>
      <c r="U48" s="246"/>
      <c r="V48" s="247"/>
      <c r="W48" s="246"/>
      <c r="X48" s="246"/>
      <c r="Y48" s="246"/>
      <c r="Z48" s="246"/>
      <c r="AA48" s="246"/>
      <c r="AB48" s="246"/>
      <c r="AC48" s="246"/>
      <c r="AD48" s="246"/>
      <c r="AE48" s="246"/>
      <c r="AF48" s="246"/>
      <c r="AG48" s="246"/>
      <c r="AH48" s="246"/>
      <c r="AI48" s="246"/>
      <c r="AJ48" s="246"/>
      <c r="AK48" s="246"/>
      <c r="AL48" s="246"/>
      <c r="AM48" s="246"/>
      <c r="AN48" s="246"/>
      <c r="AO48" s="246"/>
      <c r="AP48" s="246"/>
      <c r="AQ48" s="246"/>
      <c r="AR48" s="246"/>
      <c r="AS48" s="246"/>
      <c r="AT48" s="246"/>
      <c r="AU48" s="246"/>
      <c r="AV48" s="246"/>
      <c r="AW48" s="246"/>
      <c r="AX48" s="246"/>
      <c r="AY48" s="246"/>
    </row>
    <row r="49" spans="9:51" x14ac:dyDescent="0.2">
      <c r="I49" s="248"/>
      <c r="J49" s="248"/>
      <c r="K49" s="248"/>
      <c r="L49" s="248"/>
      <c r="M49" s="248"/>
      <c r="N49" s="248"/>
      <c r="O49" s="249"/>
      <c r="P49" s="248"/>
      <c r="Q49" s="248"/>
      <c r="R49" s="246"/>
      <c r="S49" s="246"/>
      <c r="T49" s="246"/>
      <c r="U49" s="247"/>
      <c r="V49" s="246"/>
      <c r="W49" s="246"/>
      <c r="X49" s="246"/>
      <c r="Y49" s="246"/>
      <c r="Z49" s="246"/>
      <c r="AA49" s="246"/>
      <c r="AB49" s="246"/>
      <c r="AC49" s="246"/>
      <c r="AD49" s="246"/>
      <c r="AE49" s="246"/>
      <c r="AF49" s="246"/>
      <c r="AG49" s="246"/>
      <c r="AH49" s="246"/>
      <c r="AI49" s="246"/>
      <c r="AJ49" s="246"/>
      <c r="AK49" s="246"/>
      <c r="AL49" s="246"/>
      <c r="AM49" s="246"/>
      <c r="AN49" s="246"/>
      <c r="AO49" s="246"/>
      <c r="AP49" s="246"/>
      <c r="AQ49" s="246"/>
      <c r="AR49" s="246"/>
      <c r="AS49" s="246"/>
      <c r="AT49" s="246"/>
      <c r="AU49" s="246"/>
      <c r="AV49" s="246"/>
      <c r="AW49" s="246"/>
      <c r="AX49" s="246"/>
      <c r="AY49" s="246"/>
    </row>
    <row r="50" spans="9:51" x14ac:dyDescent="0.2">
      <c r="I50" s="248"/>
      <c r="J50" s="248"/>
      <c r="K50" s="248"/>
      <c r="L50" s="248"/>
      <c r="M50" s="248"/>
      <c r="N50" s="248"/>
      <c r="O50" s="249"/>
      <c r="P50" s="248"/>
      <c r="Q50" s="248"/>
      <c r="R50" s="246"/>
      <c r="S50" s="246"/>
      <c r="T50" s="246"/>
      <c r="U50" s="247"/>
      <c r="V50" s="251"/>
      <c r="W50" s="246"/>
      <c r="X50" s="246"/>
      <c r="Y50" s="246"/>
      <c r="Z50" s="246"/>
      <c r="AA50" s="246"/>
      <c r="AB50" s="246"/>
      <c r="AC50" s="246"/>
      <c r="AD50" s="246"/>
      <c r="AE50" s="246"/>
      <c r="AF50" s="246"/>
      <c r="AG50" s="246"/>
      <c r="AH50" s="246"/>
      <c r="AI50" s="246"/>
      <c r="AJ50" s="246"/>
      <c r="AK50" s="246"/>
      <c r="AL50" s="246"/>
      <c r="AM50" s="246"/>
      <c r="AN50" s="246"/>
      <c r="AO50" s="246"/>
      <c r="AP50" s="246"/>
      <c r="AQ50" s="246"/>
      <c r="AR50" s="246"/>
      <c r="AS50" s="246"/>
      <c r="AT50" s="246"/>
      <c r="AU50" s="246"/>
      <c r="AV50" s="246"/>
      <c r="AW50" s="246"/>
      <c r="AX50" s="246"/>
      <c r="AY50" s="246"/>
    </row>
    <row r="51" spans="9:51" x14ac:dyDescent="0.2">
      <c r="I51" s="248"/>
      <c r="J51" s="248"/>
      <c r="K51" s="248"/>
      <c r="L51" s="248"/>
      <c r="M51" s="249"/>
      <c r="N51" s="248"/>
      <c r="O51" s="248"/>
      <c r="P51" s="248"/>
      <c r="Q51" s="248"/>
      <c r="R51" s="246"/>
      <c r="S51" s="246"/>
      <c r="T51" s="246"/>
      <c r="U51" s="247"/>
      <c r="V51" s="246"/>
      <c r="W51" s="246"/>
      <c r="X51" s="246"/>
      <c r="Y51" s="246"/>
      <c r="Z51" s="246"/>
      <c r="AA51" s="246"/>
      <c r="AB51" s="246"/>
      <c r="AC51" s="246"/>
      <c r="AD51" s="246"/>
      <c r="AE51" s="246"/>
      <c r="AF51" s="246"/>
      <c r="AG51" s="246"/>
      <c r="AH51" s="246"/>
      <c r="AI51" s="246"/>
      <c r="AJ51" s="246"/>
      <c r="AK51" s="246"/>
      <c r="AL51" s="246"/>
      <c r="AM51" s="246"/>
      <c r="AN51" s="246"/>
      <c r="AO51" s="246"/>
      <c r="AP51" s="246"/>
      <c r="AQ51" s="246"/>
      <c r="AR51" s="246"/>
      <c r="AS51" s="246"/>
      <c r="AT51" s="246"/>
      <c r="AU51" s="246"/>
      <c r="AV51" s="246"/>
      <c r="AW51" s="246"/>
      <c r="AX51" s="246"/>
      <c r="AY51" s="246"/>
    </row>
    <row r="52" spans="9:51" x14ac:dyDescent="0.2">
      <c r="I52" s="248"/>
      <c r="J52" s="248"/>
      <c r="K52" s="250"/>
      <c r="L52" s="250"/>
      <c r="M52" s="248"/>
      <c r="N52" s="250"/>
      <c r="O52" s="249"/>
      <c r="P52" s="250"/>
      <c r="Q52" s="248"/>
      <c r="R52" s="246"/>
      <c r="S52" s="246"/>
      <c r="T52" s="246"/>
      <c r="U52" s="247"/>
      <c r="V52" s="246"/>
      <c r="W52" s="246"/>
      <c r="X52" s="246"/>
      <c r="Y52" s="246"/>
      <c r="Z52" s="246"/>
      <c r="AA52" s="246"/>
      <c r="AB52" s="246"/>
      <c r="AC52" s="246"/>
      <c r="AD52" s="246"/>
      <c r="AE52" s="246"/>
      <c r="AF52" s="246"/>
      <c r="AG52" s="246"/>
      <c r="AH52" s="246"/>
      <c r="AI52" s="246"/>
      <c r="AJ52" s="246"/>
      <c r="AK52" s="246"/>
      <c r="AL52" s="246"/>
      <c r="AM52" s="246"/>
      <c r="AN52" s="246"/>
      <c r="AO52" s="246"/>
      <c r="AP52" s="246"/>
      <c r="AQ52" s="246"/>
      <c r="AR52" s="246"/>
      <c r="AS52" s="246"/>
      <c r="AT52" s="246"/>
      <c r="AU52" s="246"/>
      <c r="AV52" s="246"/>
      <c r="AW52" s="246"/>
      <c r="AX52" s="246"/>
      <c r="AY52" s="246"/>
    </row>
    <row r="53" spans="9:51" x14ac:dyDescent="0.2">
      <c r="I53" s="248"/>
      <c r="J53" s="248"/>
      <c r="K53" s="250"/>
      <c r="L53" s="250"/>
      <c r="M53" s="249"/>
      <c r="N53" s="249"/>
      <c r="O53" s="249"/>
      <c r="P53" s="248"/>
      <c r="Q53" s="248"/>
      <c r="R53" s="246"/>
      <c r="S53" s="246"/>
      <c r="T53" s="246"/>
      <c r="U53" s="247"/>
      <c r="V53" s="252"/>
      <c r="W53" s="246"/>
      <c r="X53" s="246"/>
      <c r="Y53" s="246"/>
      <c r="Z53" s="246"/>
      <c r="AA53" s="246"/>
      <c r="AB53" s="246"/>
      <c r="AC53" s="246"/>
      <c r="AD53" s="246"/>
      <c r="AE53" s="246"/>
      <c r="AF53" s="246"/>
      <c r="AG53" s="246"/>
      <c r="AH53" s="246"/>
      <c r="AI53" s="246"/>
      <c r="AJ53" s="246"/>
      <c r="AK53" s="246"/>
      <c r="AL53" s="246"/>
      <c r="AM53" s="246"/>
      <c r="AN53" s="246"/>
      <c r="AO53" s="246"/>
      <c r="AP53" s="246"/>
      <c r="AQ53" s="246"/>
      <c r="AR53" s="246"/>
      <c r="AS53" s="246"/>
      <c r="AT53" s="246"/>
      <c r="AU53" s="246"/>
      <c r="AV53" s="246"/>
      <c r="AW53" s="246"/>
      <c r="AX53" s="246"/>
      <c r="AY53" s="246"/>
    </row>
    <row r="54" spans="9:51" x14ac:dyDescent="0.2">
      <c r="I54" s="248"/>
      <c r="J54" s="248"/>
      <c r="K54" s="249"/>
      <c r="L54" s="249"/>
      <c r="M54" s="249"/>
      <c r="N54" s="248"/>
      <c r="O54" s="249"/>
      <c r="P54" s="250"/>
      <c r="Q54" s="248"/>
      <c r="R54" s="246"/>
      <c r="S54" s="246"/>
      <c r="T54" s="246"/>
      <c r="U54" s="246"/>
      <c r="V54" s="247"/>
      <c r="W54" s="246"/>
      <c r="X54" s="246"/>
      <c r="Y54" s="246"/>
      <c r="Z54" s="246"/>
      <c r="AA54" s="246"/>
      <c r="AB54" s="246"/>
      <c r="AC54" s="246"/>
      <c r="AD54" s="246"/>
      <c r="AE54" s="246"/>
      <c r="AF54" s="246"/>
      <c r="AG54" s="246"/>
      <c r="AH54" s="246"/>
      <c r="AI54" s="246"/>
      <c r="AJ54" s="246"/>
      <c r="AK54" s="246"/>
      <c r="AL54" s="246"/>
      <c r="AM54" s="246"/>
      <c r="AN54" s="246"/>
      <c r="AO54" s="246"/>
      <c r="AP54" s="246"/>
      <c r="AQ54" s="246"/>
      <c r="AR54" s="246"/>
      <c r="AS54" s="246"/>
      <c r="AT54" s="246"/>
      <c r="AU54" s="246"/>
      <c r="AV54" s="246"/>
      <c r="AW54" s="246"/>
      <c r="AX54" s="246"/>
      <c r="AY54" s="246"/>
    </row>
    <row r="55" spans="9:51" x14ac:dyDescent="0.2">
      <c r="I55" s="248"/>
      <c r="J55" s="250"/>
      <c r="K55" s="250"/>
      <c r="L55" s="250"/>
      <c r="M55" s="250"/>
      <c r="N55" s="248"/>
      <c r="O55" s="250"/>
      <c r="P55" s="250"/>
      <c r="Q55" s="248"/>
      <c r="R55" s="246"/>
      <c r="S55" s="246"/>
      <c r="T55" s="246"/>
      <c r="U55" s="247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</row>
    <row r="56" spans="9:51" x14ac:dyDescent="0.2">
      <c r="I56" s="248"/>
      <c r="J56" s="250"/>
      <c r="K56" s="248"/>
      <c r="L56" s="248"/>
      <c r="M56" s="248"/>
      <c r="N56" s="248"/>
      <c r="O56" s="250"/>
      <c r="P56" s="248"/>
      <c r="Q56" s="248"/>
      <c r="R56" s="246"/>
      <c r="S56" s="246"/>
      <c r="T56" s="246"/>
      <c r="U56" s="247"/>
      <c r="V56" s="251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</row>
    <row r="57" spans="9:51" x14ac:dyDescent="0.2">
      <c r="I57" s="248"/>
      <c r="J57" s="248"/>
      <c r="K57" s="249"/>
      <c r="L57" s="249"/>
      <c r="M57" s="248"/>
      <c r="N57" s="248"/>
      <c r="O57" s="249"/>
      <c r="P57" s="249"/>
      <c r="Q57" s="248"/>
      <c r="R57" s="246"/>
      <c r="S57" s="246"/>
      <c r="T57" s="246"/>
      <c r="U57" s="247"/>
      <c r="V57" s="246"/>
      <c r="W57" s="246"/>
      <c r="X57" s="246"/>
      <c r="Y57" s="246"/>
      <c r="Z57" s="246"/>
      <c r="AA57" s="246"/>
      <c r="AB57" s="246"/>
      <c r="AC57" s="246"/>
      <c r="AD57" s="246"/>
      <c r="AE57" s="246"/>
      <c r="AF57" s="246"/>
      <c r="AG57" s="246"/>
      <c r="AH57" s="246"/>
      <c r="AI57" s="246"/>
      <c r="AJ57" s="246"/>
      <c r="AK57" s="246"/>
      <c r="AL57" s="246"/>
      <c r="AM57" s="246"/>
      <c r="AN57" s="246"/>
      <c r="AO57" s="246"/>
      <c r="AP57" s="246"/>
      <c r="AQ57" s="246"/>
      <c r="AR57" s="246"/>
      <c r="AS57" s="246"/>
      <c r="AT57" s="246"/>
      <c r="AU57" s="246"/>
      <c r="AV57" s="246"/>
      <c r="AW57" s="246"/>
      <c r="AX57" s="246"/>
      <c r="AY57" s="246"/>
    </row>
    <row r="58" spans="9:51" x14ac:dyDescent="0.2">
      <c r="I58" s="248"/>
      <c r="J58" s="248"/>
      <c r="K58" s="248"/>
      <c r="L58" s="248"/>
      <c r="M58" s="248"/>
      <c r="N58" s="248"/>
      <c r="O58" s="248"/>
      <c r="P58" s="250"/>
      <c r="Q58" s="248"/>
      <c r="R58" s="246"/>
      <c r="S58" s="246"/>
      <c r="T58" s="246"/>
      <c r="U58" s="247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  <c r="AG58" s="246"/>
      <c r="AH58" s="246"/>
      <c r="AI58" s="246"/>
      <c r="AJ58" s="246"/>
      <c r="AK58" s="246"/>
      <c r="AL58" s="246"/>
      <c r="AM58" s="246"/>
      <c r="AN58" s="246"/>
      <c r="AO58" s="246"/>
      <c r="AP58" s="246"/>
      <c r="AQ58" s="246"/>
      <c r="AR58" s="246"/>
      <c r="AS58" s="246"/>
      <c r="AT58" s="246"/>
      <c r="AU58" s="246"/>
      <c r="AV58" s="246"/>
      <c r="AW58" s="246"/>
      <c r="AX58" s="246"/>
      <c r="AY58" s="246"/>
    </row>
    <row r="59" spans="9:51" x14ac:dyDescent="0.2">
      <c r="I59" s="248"/>
      <c r="J59" s="248"/>
      <c r="K59" s="249"/>
      <c r="L59" s="249"/>
      <c r="M59" s="249"/>
      <c r="N59" s="249"/>
      <c r="O59" s="249"/>
      <c r="P59" s="250"/>
      <c r="Q59" s="253"/>
      <c r="R59" s="246"/>
      <c r="S59" s="246"/>
      <c r="T59" s="246"/>
      <c r="U59" s="247"/>
      <c r="V59" s="252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246"/>
      <c r="AN59" s="246"/>
      <c r="AO59" s="246"/>
      <c r="AP59" s="246"/>
      <c r="AQ59" s="246"/>
      <c r="AR59" s="246"/>
      <c r="AS59" s="246"/>
      <c r="AT59" s="246"/>
      <c r="AU59" s="246"/>
      <c r="AV59" s="246"/>
      <c r="AW59" s="246"/>
      <c r="AX59" s="246"/>
      <c r="AY59" s="246"/>
    </row>
    <row r="60" spans="9:51" x14ac:dyDescent="0.2">
      <c r="I60" s="248"/>
      <c r="J60" s="248"/>
      <c r="K60" s="250"/>
      <c r="L60" s="250"/>
      <c r="M60" s="250"/>
      <c r="N60" s="249"/>
      <c r="O60" s="249"/>
      <c r="P60" s="249"/>
      <c r="Q60" s="248"/>
      <c r="R60" s="246"/>
      <c r="S60" s="246"/>
      <c r="T60" s="246"/>
      <c r="U60" s="246"/>
      <c r="V60" s="247"/>
      <c r="W60" s="246"/>
      <c r="X60" s="246"/>
      <c r="Y60" s="246"/>
      <c r="Z60" s="246"/>
      <c r="AA60" s="246"/>
      <c r="AB60" s="246"/>
      <c r="AC60" s="246"/>
      <c r="AD60" s="246"/>
      <c r="AE60" s="246"/>
      <c r="AF60" s="246"/>
      <c r="AG60" s="246"/>
      <c r="AH60" s="246"/>
      <c r="AI60" s="246"/>
      <c r="AJ60" s="246"/>
      <c r="AK60" s="246"/>
      <c r="AL60" s="246"/>
      <c r="AM60" s="246"/>
      <c r="AN60" s="246"/>
      <c r="AO60" s="246"/>
      <c r="AP60" s="246"/>
      <c r="AQ60" s="246"/>
      <c r="AR60" s="246"/>
      <c r="AS60" s="246"/>
      <c r="AT60" s="246"/>
      <c r="AU60" s="246"/>
      <c r="AV60" s="246"/>
      <c r="AW60" s="246"/>
      <c r="AX60" s="246"/>
      <c r="AY60" s="246"/>
    </row>
    <row r="61" spans="9:51" x14ac:dyDescent="0.2">
      <c r="I61" s="248"/>
      <c r="J61" s="248"/>
      <c r="K61" s="249"/>
      <c r="L61" s="249"/>
      <c r="M61" s="248"/>
      <c r="N61" s="248"/>
      <c r="O61" s="250"/>
      <c r="P61" s="250"/>
      <c r="Q61" s="248"/>
      <c r="R61" s="246"/>
      <c r="S61" s="246"/>
      <c r="T61" s="246"/>
      <c r="U61" s="247"/>
      <c r="V61" s="246"/>
      <c r="W61" s="246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  <c r="AI61" s="246"/>
      <c r="AJ61" s="246"/>
      <c r="AK61" s="246"/>
      <c r="AL61" s="246"/>
      <c r="AM61" s="246"/>
      <c r="AN61" s="246"/>
      <c r="AO61" s="246"/>
      <c r="AP61" s="246"/>
      <c r="AQ61" s="246"/>
      <c r="AR61" s="246"/>
      <c r="AS61" s="246"/>
      <c r="AT61" s="246"/>
      <c r="AU61" s="246"/>
      <c r="AV61" s="246"/>
      <c r="AW61" s="246"/>
      <c r="AX61" s="246"/>
      <c r="AY61" s="246"/>
    </row>
    <row r="62" spans="9:51" x14ac:dyDescent="0.2">
      <c r="I62" s="248"/>
      <c r="J62" s="248"/>
      <c r="K62" s="249"/>
      <c r="L62" s="249"/>
      <c r="M62" s="248"/>
      <c r="N62" s="248"/>
      <c r="O62" s="248"/>
      <c r="P62" s="248"/>
      <c r="Q62" s="248"/>
      <c r="R62" s="246"/>
      <c r="S62" s="246"/>
      <c r="T62" s="246"/>
      <c r="U62" s="247"/>
      <c r="V62" s="251"/>
      <c r="W62" s="246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  <c r="AI62" s="246"/>
      <c r="AJ62" s="246"/>
      <c r="AK62" s="246"/>
      <c r="AL62" s="246"/>
      <c r="AM62" s="246"/>
      <c r="AN62" s="246"/>
      <c r="AO62" s="246"/>
      <c r="AP62" s="246"/>
      <c r="AQ62" s="246"/>
      <c r="AR62" s="246"/>
      <c r="AS62" s="246"/>
      <c r="AT62" s="246"/>
      <c r="AU62" s="246"/>
      <c r="AV62" s="246"/>
      <c r="AW62" s="246"/>
      <c r="AX62" s="246"/>
      <c r="AY62" s="246"/>
    </row>
    <row r="63" spans="9:51" x14ac:dyDescent="0.2">
      <c r="I63" s="248"/>
      <c r="J63" s="249"/>
      <c r="K63" s="248"/>
      <c r="L63" s="248"/>
      <c r="M63" s="250"/>
      <c r="N63" s="250"/>
      <c r="O63" s="249"/>
      <c r="P63" s="248"/>
      <c r="Q63" s="248"/>
      <c r="R63" s="246"/>
      <c r="S63" s="246"/>
      <c r="T63" s="246"/>
      <c r="U63" s="247"/>
      <c r="V63" s="246"/>
      <c r="W63" s="246"/>
      <c r="X63" s="246"/>
      <c r="Y63" s="246"/>
      <c r="Z63" s="246"/>
      <c r="AA63" s="246"/>
      <c r="AB63" s="246"/>
      <c r="AC63" s="246"/>
      <c r="AD63" s="246"/>
      <c r="AE63" s="246"/>
      <c r="AF63" s="246"/>
      <c r="AG63" s="246"/>
      <c r="AH63" s="246"/>
      <c r="AI63" s="246"/>
      <c r="AJ63" s="246"/>
      <c r="AK63" s="246"/>
      <c r="AL63" s="246"/>
      <c r="AM63" s="246"/>
      <c r="AN63" s="246"/>
      <c r="AO63" s="246"/>
      <c r="AP63" s="246"/>
      <c r="AQ63" s="246"/>
      <c r="AR63" s="246"/>
      <c r="AS63" s="246"/>
      <c r="AT63" s="246"/>
      <c r="AU63" s="246"/>
      <c r="AV63" s="246"/>
      <c r="AW63" s="246"/>
      <c r="AX63" s="246"/>
      <c r="AY63" s="246"/>
    </row>
    <row r="64" spans="9:51" x14ac:dyDescent="0.2">
      <c r="I64" s="248"/>
      <c r="J64" s="248"/>
      <c r="K64" s="249"/>
      <c r="L64" s="249"/>
      <c r="M64" s="249"/>
      <c r="N64" s="250"/>
      <c r="O64" s="249"/>
      <c r="P64" s="250"/>
      <c r="Q64" s="249"/>
      <c r="R64" s="246"/>
      <c r="S64" s="246"/>
      <c r="T64" s="246"/>
      <c r="U64" s="247"/>
      <c r="V64" s="246"/>
      <c r="W64" s="246"/>
      <c r="X64" s="246"/>
      <c r="Y64" s="246"/>
      <c r="Z64" s="246"/>
      <c r="AA64" s="246"/>
      <c r="AB64" s="246"/>
      <c r="AC64" s="246"/>
      <c r="AD64" s="246"/>
      <c r="AE64" s="246"/>
      <c r="AF64" s="246"/>
      <c r="AG64" s="246"/>
      <c r="AH64" s="246"/>
      <c r="AI64" s="246"/>
      <c r="AJ64" s="246"/>
      <c r="AK64" s="246"/>
      <c r="AL64" s="246"/>
      <c r="AM64" s="246"/>
      <c r="AN64" s="246"/>
      <c r="AO64" s="246"/>
      <c r="AP64" s="246"/>
      <c r="AQ64" s="246"/>
      <c r="AR64" s="246"/>
      <c r="AS64" s="246"/>
      <c r="AT64" s="246"/>
      <c r="AU64" s="246"/>
      <c r="AV64" s="246"/>
      <c r="AW64" s="246"/>
      <c r="AX64" s="246"/>
      <c r="AY64" s="246"/>
    </row>
    <row r="65" spans="9:51" x14ac:dyDescent="0.2">
      <c r="I65" s="248"/>
      <c r="J65" s="248"/>
      <c r="K65" s="248"/>
      <c r="L65" s="248"/>
      <c r="M65" s="250"/>
      <c r="N65" s="250"/>
      <c r="O65" s="249"/>
      <c r="P65" s="248"/>
      <c r="Q65" s="248"/>
      <c r="R65" s="246"/>
      <c r="S65" s="246"/>
      <c r="T65" s="246"/>
      <c r="U65" s="247"/>
      <c r="V65" s="252"/>
      <c r="W65" s="246"/>
      <c r="X65" s="246"/>
      <c r="Y65" s="246"/>
      <c r="Z65" s="246"/>
      <c r="AA65" s="246"/>
      <c r="AB65" s="246"/>
      <c r="AC65" s="246"/>
      <c r="AD65" s="246"/>
      <c r="AE65" s="246"/>
      <c r="AF65" s="246"/>
      <c r="AG65" s="246"/>
      <c r="AH65" s="246"/>
      <c r="AI65" s="246"/>
      <c r="AJ65" s="246"/>
      <c r="AK65" s="246"/>
      <c r="AL65" s="246"/>
      <c r="AM65" s="246"/>
      <c r="AN65" s="246"/>
      <c r="AO65" s="246"/>
      <c r="AP65" s="246"/>
      <c r="AQ65" s="246"/>
      <c r="AR65" s="246"/>
      <c r="AS65" s="246"/>
      <c r="AT65" s="246"/>
      <c r="AU65" s="246"/>
      <c r="AV65" s="246"/>
      <c r="AW65" s="246"/>
      <c r="AX65" s="246"/>
      <c r="AY65" s="246"/>
    </row>
    <row r="66" spans="9:51" x14ac:dyDescent="0.2">
      <c r="I66" s="248"/>
      <c r="J66" s="249"/>
      <c r="K66" s="249"/>
      <c r="L66" s="249"/>
      <c r="M66" s="248"/>
      <c r="N66" s="248"/>
      <c r="O66" s="249"/>
      <c r="P66" s="249"/>
      <c r="Q66" s="249"/>
      <c r="R66" s="246"/>
      <c r="S66" s="246"/>
      <c r="T66" s="246"/>
      <c r="U66" s="246"/>
      <c r="V66" s="246"/>
      <c r="W66" s="246"/>
      <c r="X66" s="246"/>
      <c r="Y66" s="246"/>
      <c r="Z66" s="246"/>
      <c r="AA66" s="246"/>
      <c r="AB66" s="246"/>
      <c r="AC66" s="246"/>
      <c r="AD66" s="246"/>
      <c r="AE66" s="246"/>
      <c r="AF66" s="246"/>
      <c r="AG66" s="246"/>
      <c r="AH66" s="246"/>
      <c r="AI66" s="246"/>
      <c r="AJ66" s="246"/>
      <c r="AK66" s="246"/>
      <c r="AL66" s="246"/>
      <c r="AM66" s="246"/>
      <c r="AN66" s="246"/>
      <c r="AO66" s="246"/>
      <c r="AP66" s="246"/>
      <c r="AQ66" s="246"/>
      <c r="AR66" s="246"/>
      <c r="AS66" s="246"/>
      <c r="AT66" s="246"/>
      <c r="AU66" s="246"/>
      <c r="AV66" s="246"/>
      <c r="AW66" s="246"/>
      <c r="AX66" s="246"/>
      <c r="AY66" s="246"/>
    </row>
    <row r="67" spans="9:51" x14ac:dyDescent="0.2">
      <c r="I67" s="248"/>
      <c r="J67" s="248"/>
      <c r="K67" s="249"/>
      <c r="L67" s="249"/>
      <c r="M67" s="249"/>
      <c r="N67" s="249"/>
      <c r="O67" s="250"/>
      <c r="P67" s="249"/>
      <c r="Q67" s="248"/>
      <c r="R67" s="246"/>
      <c r="S67" s="246"/>
      <c r="T67" s="246"/>
      <c r="U67" s="246"/>
      <c r="V67" s="247"/>
      <c r="W67" s="247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</row>
    <row r="68" spans="9:51" x14ac:dyDescent="0.2">
      <c r="I68" s="248"/>
      <c r="J68" s="248"/>
      <c r="K68" s="249"/>
      <c r="L68" s="249"/>
      <c r="M68" s="248"/>
      <c r="N68" s="249"/>
      <c r="O68" s="249"/>
      <c r="P68" s="248"/>
      <c r="Q68" s="248"/>
      <c r="R68" s="246"/>
      <c r="S68" s="246"/>
      <c r="T68" s="246"/>
      <c r="U68" s="247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  <c r="AG68" s="246"/>
      <c r="AH68" s="246"/>
      <c r="AI68" s="246"/>
      <c r="AJ68" s="246"/>
      <c r="AK68" s="246"/>
      <c r="AL68" s="246"/>
      <c r="AM68" s="246"/>
      <c r="AN68" s="246"/>
      <c r="AO68" s="246"/>
      <c r="AP68" s="246"/>
      <c r="AQ68" s="246"/>
      <c r="AR68" s="246"/>
      <c r="AS68" s="246"/>
      <c r="AT68" s="246"/>
      <c r="AU68" s="246"/>
      <c r="AV68" s="246"/>
      <c r="AW68" s="246"/>
      <c r="AX68" s="246"/>
      <c r="AY68" s="246"/>
    </row>
    <row r="69" spans="9:51" x14ac:dyDescent="0.2">
      <c r="I69" s="248"/>
      <c r="J69" s="248"/>
      <c r="K69" s="249"/>
      <c r="L69" s="249"/>
      <c r="M69" s="248"/>
      <c r="N69" s="250"/>
      <c r="O69" s="250"/>
      <c r="P69" s="249"/>
      <c r="Q69" s="248"/>
      <c r="R69" s="246"/>
      <c r="S69" s="246"/>
      <c r="T69" s="246"/>
      <c r="U69" s="247"/>
      <c r="V69" s="251"/>
      <c r="W69" s="251"/>
      <c r="X69" s="246"/>
      <c r="Y69" s="246"/>
      <c r="Z69" s="246"/>
      <c r="AA69" s="246"/>
      <c r="AB69" s="246"/>
      <c r="AC69" s="246"/>
      <c r="AD69" s="246"/>
      <c r="AE69" s="246"/>
      <c r="AF69" s="246"/>
      <c r="AG69" s="246"/>
      <c r="AH69" s="246"/>
      <c r="AI69" s="246"/>
      <c r="AJ69" s="246"/>
      <c r="AK69" s="246"/>
      <c r="AL69" s="246"/>
      <c r="AM69" s="246"/>
      <c r="AN69" s="246"/>
      <c r="AO69" s="246"/>
      <c r="AP69" s="246"/>
      <c r="AQ69" s="246"/>
      <c r="AR69" s="246"/>
      <c r="AS69" s="246"/>
      <c r="AT69" s="246"/>
      <c r="AU69" s="246"/>
      <c r="AV69" s="246"/>
      <c r="AW69" s="246"/>
      <c r="AX69" s="246"/>
      <c r="AY69" s="246"/>
    </row>
    <row r="70" spans="9:51" x14ac:dyDescent="0.2">
      <c r="I70" s="246"/>
      <c r="J70" s="246"/>
      <c r="K70" s="246"/>
      <c r="L70" s="254"/>
      <c r="M70" s="246"/>
      <c r="N70" s="246"/>
      <c r="O70" s="255"/>
      <c r="P70" s="246"/>
      <c r="Q70" s="255"/>
      <c r="R70" s="246"/>
      <c r="S70" s="246"/>
      <c r="T70" s="246"/>
      <c r="U70" s="247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  <c r="AG70" s="246"/>
      <c r="AH70" s="246"/>
      <c r="AI70" s="246"/>
      <c r="AJ70" s="246"/>
      <c r="AK70" s="246"/>
      <c r="AL70" s="246"/>
      <c r="AM70" s="246"/>
      <c r="AN70" s="246"/>
      <c r="AO70" s="246"/>
      <c r="AP70" s="246"/>
      <c r="AQ70" s="246"/>
      <c r="AR70" s="246"/>
      <c r="AS70" s="246"/>
      <c r="AT70" s="246"/>
      <c r="AU70" s="246"/>
      <c r="AV70" s="246"/>
      <c r="AW70" s="246"/>
      <c r="AX70" s="246"/>
      <c r="AY70" s="246"/>
    </row>
    <row r="71" spans="9:51" x14ac:dyDescent="0.2">
      <c r="I71" s="248"/>
      <c r="J71" s="248"/>
      <c r="K71" s="249"/>
      <c r="L71" s="249"/>
      <c r="M71" s="248"/>
      <c r="N71" s="249"/>
      <c r="O71" s="250"/>
      <c r="P71" s="248"/>
      <c r="Q71" s="248"/>
      <c r="R71" s="246"/>
      <c r="S71" s="246"/>
      <c r="T71" s="246"/>
      <c r="U71" s="247"/>
      <c r="V71" s="246"/>
      <c r="W71" s="246"/>
      <c r="X71" s="246"/>
      <c r="Y71" s="246"/>
      <c r="Z71" s="246"/>
      <c r="AA71" s="246"/>
      <c r="AB71" s="246"/>
      <c r="AC71" s="246"/>
      <c r="AD71" s="246"/>
      <c r="AE71" s="246"/>
      <c r="AF71" s="246"/>
      <c r="AG71" s="246"/>
      <c r="AH71" s="246"/>
      <c r="AI71" s="246"/>
      <c r="AJ71" s="246"/>
      <c r="AK71" s="246"/>
      <c r="AL71" s="246"/>
      <c r="AM71" s="246"/>
      <c r="AN71" s="246"/>
      <c r="AO71" s="246"/>
      <c r="AP71" s="246"/>
      <c r="AQ71" s="246"/>
      <c r="AR71" s="246"/>
      <c r="AS71" s="246"/>
      <c r="AT71" s="246"/>
      <c r="AU71" s="246"/>
      <c r="AV71" s="246"/>
      <c r="AW71" s="246"/>
      <c r="AX71" s="246"/>
      <c r="AY71" s="246"/>
    </row>
    <row r="72" spans="9:51" x14ac:dyDescent="0.2">
      <c r="I72" s="248"/>
      <c r="J72" s="248"/>
      <c r="K72" s="248"/>
      <c r="L72" s="248"/>
      <c r="M72" s="248"/>
      <c r="N72" s="248"/>
      <c r="O72" s="249"/>
      <c r="P72" s="248"/>
      <c r="Q72" s="248"/>
      <c r="R72" s="246"/>
      <c r="S72" s="246"/>
      <c r="T72" s="246"/>
      <c r="U72" s="247"/>
      <c r="V72" s="252"/>
      <c r="W72" s="252"/>
      <c r="X72" s="246"/>
      <c r="Y72" s="246"/>
      <c r="Z72" s="246"/>
      <c r="AA72" s="246"/>
      <c r="AB72" s="246"/>
      <c r="AC72" s="246"/>
      <c r="AD72" s="246"/>
      <c r="AE72" s="246"/>
      <c r="AF72" s="246"/>
      <c r="AG72" s="246"/>
      <c r="AH72" s="246"/>
      <c r="AI72" s="246"/>
      <c r="AJ72" s="246"/>
      <c r="AK72" s="246"/>
      <c r="AL72" s="246"/>
      <c r="AM72" s="246"/>
      <c r="AN72" s="246"/>
      <c r="AO72" s="246"/>
      <c r="AP72" s="246"/>
      <c r="AQ72" s="246"/>
      <c r="AR72" s="246"/>
      <c r="AS72" s="246"/>
      <c r="AT72" s="246"/>
      <c r="AU72" s="246"/>
      <c r="AV72" s="246"/>
      <c r="AW72" s="246"/>
      <c r="AX72" s="246"/>
      <c r="AY72" s="246"/>
    </row>
    <row r="73" spans="9:51" x14ac:dyDescent="0.2">
      <c r="I73" s="248"/>
      <c r="J73" s="248"/>
      <c r="K73" s="249"/>
      <c r="L73" s="249"/>
      <c r="M73" s="249"/>
      <c r="N73" s="248"/>
      <c r="O73" s="249"/>
      <c r="P73" s="250"/>
      <c r="Q73" s="248"/>
      <c r="R73" s="246"/>
      <c r="S73" s="246"/>
      <c r="T73" s="246"/>
      <c r="U73" s="246"/>
      <c r="V73" s="246"/>
      <c r="W73" s="246"/>
      <c r="X73" s="246"/>
      <c r="Y73" s="246"/>
      <c r="Z73" s="246"/>
      <c r="AA73" s="246"/>
      <c r="AB73" s="246"/>
      <c r="AC73" s="246"/>
      <c r="AD73" s="246"/>
      <c r="AE73" s="246"/>
      <c r="AF73" s="246"/>
      <c r="AG73" s="246"/>
      <c r="AH73" s="246"/>
      <c r="AI73" s="246"/>
      <c r="AJ73" s="246"/>
      <c r="AK73" s="246"/>
      <c r="AL73" s="246"/>
      <c r="AM73" s="246"/>
      <c r="AN73" s="246"/>
      <c r="AO73" s="246"/>
      <c r="AP73" s="246"/>
      <c r="AQ73" s="246"/>
      <c r="AR73" s="246"/>
      <c r="AS73" s="246"/>
      <c r="AT73" s="246"/>
      <c r="AU73" s="246"/>
      <c r="AV73" s="246"/>
      <c r="AW73" s="246"/>
      <c r="AX73" s="246"/>
      <c r="AY73" s="246"/>
    </row>
    <row r="74" spans="9:51" ht="17" thickBot="1" x14ac:dyDescent="0.25">
      <c r="I74" s="237">
        <v>20</v>
      </c>
      <c r="J74" s="238">
        <v>20</v>
      </c>
      <c r="K74" s="239">
        <v>5</v>
      </c>
      <c r="L74" s="240">
        <v>5</v>
      </c>
      <c r="M74" s="241">
        <v>5</v>
      </c>
      <c r="N74" s="242">
        <v>5</v>
      </c>
      <c r="O74" s="243">
        <v>5</v>
      </c>
      <c r="P74" s="244">
        <v>20</v>
      </c>
      <c r="Q74" s="245">
        <v>20</v>
      </c>
      <c r="S74" s="32">
        <f t="shared" ref="S46:S74" si="5">Q74+I74+J74+M74+N74+O74+K74+L74+P74</f>
        <v>105</v>
      </c>
      <c r="Y74" s="32">
        <f t="shared" ref="Y44:Y74" si="6">I74+J74</f>
        <v>40</v>
      </c>
      <c r="Z74" s="32">
        <f t="shared" ref="Z44:Z74" si="7">K74+L74</f>
        <v>10</v>
      </c>
      <c r="AA74" s="32">
        <f t="shared" ref="AA44:AA74" si="8">M74+N74+O74</f>
        <v>15</v>
      </c>
      <c r="AB74" s="32">
        <f t="shared" ref="AB44:AB74" si="9">P74+Q74</f>
        <v>40</v>
      </c>
      <c r="AE74" s="32">
        <v>20</v>
      </c>
      <c r="AF74" s="32"/>
      <c r="AG74" s="32"/>
      <c r="AH74" s="32"/>
    </row>
  </sheetData>
  <pageMargins left="0.7" right="0.7" top="0.75" bottom="0.75" header="0.3" footer="0.3"/>
  <pageSetup paperSize="9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3E83C-7BB6-394D-AA92-079D90D058FD}">
  <dimension ref="A1:AF40"/>
  <sheetViews>
    <sheetView topLeftCell="B1" workbookViewId="0">
      <selection activeCell="S33" sqref="S33:U40"/>
    </sheetView>
  </sheetViews>
  <sheetFormatPr baseColWidth="10" defaultRowHeight="16" x14ac:dyDescent="0.2"/>
  <cols>
    <col min="1" max="1" width="11" customWidth="1"/>
    <col min="2" max="2" width="13.1640625" customWidth="1"/>
    <col min="6" max="6" width="4.6640625" customWidth="1"/>
    <col min="7" max="8" width="4.1640625" customWidth="1"/>
    <col min="9" max="9" width="4" customWidth="1"/>
    <col min="10" max="10" width="4.6640625" customWidth="1"/>
    <col min="11" max="11" width="4.83203125" customWidth="1"/>
    <col min="12" max="12" width="4.6640625" customWidth="1"/>
    <col min="13" max="13" width="4.33203125" customWidth="1"/>
    <col min="14" max="14" width="4" customWidth="1"/>
    <col min="15" max="15" width="4.83203125" customWidth="1"/>
    <col min="16" max="16" width="4.33203125" customWidth="1"/>
    <col min="17" max="17" width="5.33203125" customWidth="1"/>
    <col min="18" max="18" width="3.5" customWidth="1"/>
    <col min="22" max="22" width="5" customWidth="1"/>
    <col min="23" max="23" width="4.5" customWidth="1"/>
    <col min="24" max="24" width="5" customWidth="1"/>
    <col min="25" max="25" width="4.1640625" customWidth="1"/>
    <col min="26" max="26" width="4.33203125" customWidth="1"/>
    <col min="27" max="27" width="3.5" customWidth="1"/>
    <col min="28" max="28" width="4" customWidth="1"/>
    <col min="29" max="29" width="4.1640625" customWidth="1"/>
    <col min="30" max="30" width="5.1640625" customWidth="1"/>
    <col min="31" max="31" width="4.1640625" customWidth="1"/>
    <col min="32" max="32" width="5.1640625" customWidth="1"/>
  </cols>
  <sheetData>
    <row r="1" spans="1:32" ht="17" thickBot="1" x14ac:dyDescent="0.25">
      <c r="A1" s="12" t="s">
        <v>6</v>
      </c>
      <c r="B1" s="38">
        <v>43252</v>
      </c>
      <c r="C1" s="37">
        <v>43257</v>
      </c>
      <c r="D1" s="37">
        <v>43332</v>
      </c>
      <c r="E1" s="38">
        <v>43626</v>
      </c>
      <c r="G1" s="12" t="s">
        <v>59</v>
      </c>
      <c r="H1" s="12" t="s">
        <v>61</v>
      </c>
      <c r="I1" s="12" t="s">
        <v>63</v>
      </c>
      <c r="J1" s="12" t="s">
        <v>64</v>
      </c>
      <c r="K1" s="12" t="s">
        <v>46</v>
      </c>
      <c r="L1" s="12" t="s">
        <v>43</v>
      </c>
      <c r="M1" s="12" t="s">
        <v>62</v>
      </c>
      <c r="N1" s="12" t="s">
        <v>44</v>
      </c>
      <c r="O1" s="12" t="s">
        <v>60</v>
      </c>
      <c r="Q1" s="16" t="s">
        <v>7</v>
      </c>
      <c r="S1" s="4"/>
      <c r="T1" s="14" t="s">
        <v>47</v>
      </c>
      <c r="W1" s="12" t="s">
        <v>50</v>
      </c>
      <c r="X1" s="12" t="s">
        <v>51</v>
      </c>
      <c r="Y1" s="12" t="s">
        <v>52</v>
      </c>
      <c r="Z1" s="12" t="s">
        <v>53</v>
      </c>
      <c r="AC1" s="12" t="s">
        <v>50</v>
      </c>
      <c r="AD1" s="12" t="s">
        <v>51</v>
      </c>
      <c r="AE1" s="12" t="s">
        <v>52</v>
      </c>
      <c r="AF1" s="12" t="s">
        <v>53</v>
      </c>
    </row>
    <row r="2" spans="1:32" x14ac:dyDescent="0.2">
      <c r="A2" s="35">
        <v>43334</v>
      </c>
      <c r="B2" s="27" t="s">
        <v>3</v>
      </c>
      <c r="C2" s="27" t="s">
        <v>3</v>
      </c>
      <c r="D2" s="25" t="s">
        <v>2</v>
      </c>
      <c r="E2" s="22"/>
      <c r="G2" s="165">
        <v>20</v>
      </c>
      <c r="H2" s="69">
        <v>20</v>
      </c>
      <c r="I2" s="158">
        <v>5</v>
      </c>
      <c r="J2" s="127">
        <v>5</v>
      </c>
      <c r="K2" s="165">
        <v>20</v>
      </c>
      <c r="L2" s="49">
        <v>20</v>
      </c>
      <c r="M2" s="50">
        <v>5</v>
      </c>
      <c r="N2" s="59">
        <v>20</v>
      </c>
      <c r="O2" s="60">
        <v>5</v>
      </c>
      <c r="Q2" s="1">
        <f>O2+G2+H2+K2+L2+M2+I2+J2+N2</f>
        <v>120</v>
      </c>
      <c r="S2" s="131" t="s">
        <v>25</v>
      </c>
      <c r="T2" s="8">
        <f>COUNT(W2:W33)</f>
        <v>31</v>
      </c>
      <c r="W2" s="1">
        <f>G2+H2</f>
        <v>40</v>
      </c>
      <c r="X2" s="1">
        <f>I2+J2</f>
        <v>10</v>
      </c>
      <c r="Y2" s="1">
        <f>K2+L2+M2</f>
        <v>45</v>
      </c>
      <c r="Z2" s="1">
        <f>N2+O2</f>
        <v>25</v>
      </c>
      <c r="AC2" s="1"/>
      <c r="AD2" s="1"/>
      <c r="AE2" s="1"/>
      <c r="AF2" s="1">
        <v>5</v>
      </c>
    </row>
    <row r="3" spans="1:32" x14ac:dyDescent="0.2">
      <c r="A3" s="35">
        <v>43626</v>
      </c>
      <c r="B3" s="27" t="s">
        <v>3</v>
      </c>
      <c r="C3" s="27" t="s">
        <v>3</v>
      </c>
      <c r="D3" s="27" t="s">
        <v>3</v>
      </c>
      <c r="E3" s="25" t="s">
        <v>2</v>
      </c>
      <c r="G3" s="62">
        <v>20</v>
      </c>
      <c r="H3" s="65">
        <v>15</v>
      </c>
      <c r="I3" s="157">
        <v>15</v>
      </c>
      <c r="J3" s="168">
        <v>15</v>
      </c>
      <c r="K3" s="56">
        <v>5</v>
      </c>
      <c r="L3" s="58">
        <v>15</v>
      </c>
      <c r="M3" s="124">
        <v>5</v>
      </c>
      <c r="N3" s="157">
        <v>15</v>
      </c>
      <c r="O3" s="53">
        <v>20</v>
      </c>
      <c r="Q3" s="1">
        <f>O3+G3+H3+K3+L3+M3+I3+J3+N3</f>
        <v>125</v>
      </c>
      <c r="S3" s="131" t="s">
        <v>24</v>
      </c>
      <c r="T3" s="132">
        <f>AVERAGE(W2:W33)</f>
        <v>38.548387096774192</v>
      </c>
      <c r="W3" s="1">
        <f t="shared" ref="W3:W33" si="0">G3+H3</f>
        <v>35</v>
      </c>
      <c r="X3" s="1">
        <f t="shared" ref="X3:X33" si="1">I3+J3</f>
        <v>30</v>
      </c>
      <c r="Y3" s="1">
        <f t="shared" ref="Y3:Y33" si="2">K3+L3+M3</f>
        <v>25</v>
      </c>
      <c r="Z3" s="1">
        <f t="shared" ref="Z3:Z33" si="3">N3+O3</f>
        <v>35</v>
      </c>
      <c r="AC3" s="1"/>
      <c r="AD3" s="1">
        <v>15</v>
      </c>
      <c r="AE3" s="1"/>
      <c r="AF3" s="1"/>
    </row>
    <row r="4" spans="1:32" x14ac:dyDescent="0.2">
      <c r="A4" s="218"/>
      <c r="B4" s="219"/>
      <c r="C4" s="220"/>
      <c r="D4" s="220"/>
      <c r="E4" s="220"/>
      <c r="G4" s="7"/>
      <c r="H4" s="8"/>
      <c r="I4" s="3"/>
      <c r="J4" s="2"/>
      <c r="K4" s="7"/>
      <c r="L4" s="1"/>
      <c r="M4" s="8"/>
      <c r="N4" s="3"/>
      <c r="O4" s="1"/>
      <c r="Q4" s="1"/>
      <c r="S4" s="131" t="s">
        <v>26</v>
      </c>
      <c r="T4" s="8">
        <f>MAX(W2:W33)</f>
        <v>40</v>
      </c>
      <c r="W4" s="1"/>
      <c r="X4" s="1"/>
      <c r="Y4" s="1"/>
      <c r="Z4" s="1"/>
      <c r="AC4" s="1"/>
      <c r="AD4" s="1"/>
      <c r="AE4" s="1"/>
      <c r="AF4" s="1"/>
    </row>
    <row r="5" spans="1:32" x14ac:dyDescent="0.2">
      <c r="A5" s="35">
        <v>43626</v>
      </c>
      <c r="B5" s="27" t="s">
        <v>3</v>
      </c>
      <c r="C5" s="27" t="s">
        <v>3</v>
      </c>
      <c r="D5" s="27" t="s">
        <v>3</v>
      </c>
      <c r="E5" s="25" t="s">
        <v>2</v>
      </c>
      <c r="G5" s="62">
        <v>20</v>
      </c>
      <c r="H5" s="55">
        <v>20</v>
      </c>
      <c r="I5" s="158">
        <v>5</v>
      </c>
      <c r="J5" s="149">
        <v>5</v>
      </c>
      <c r="K5" s="62">
        <v>20</v>
      </c>
      <c r="L5" s="1">
        <v>0</v>
      </c>
      <c r="M5" s="124">
        <v>5</v>
      </c>
      <c r="N5" s="158">
        <v>5</v>
      </c>
      <c r="O5" s="53">
        <v>20</v>
      </c>
      <c r="Q5" s="1">
        <f t="shared" ref="Q5:Q33" si="4">O5+G5+H5+K5+L5+M5+I5+J5+N5</f>
        <v>100</v>
      </c>
      <c r="S5" s="131" t="s">
        <v>27</v>
      </c>
      <c r="T5" s="8">
        <f>MIN(W2:W33)</f>
        <v>25</v>
      </c>
      <c r="W5" s="1">
        <f t="shared" si="0"/>
        <v>40</v>
      </c>
      <c r="X5" s="1">
        <f t="shared" si="1"/>
        <v>10</v>
      </c>
      <c r="Y5" s="1">
        <f t="shared" si="2"/>
        <v>25</v>
      </c>
      <c r="Z5" s="1">
        <f t="shared" si="3"/>
        <v>25</v>
      </c>
      <c r="AC5" s="1"/>
      <c r="AD5" s="1">
        <v>5</v>
      </c>
      <c r="AE5" s="1"/>
      <c r="AF5" s="1"/>
    </row>
    <row r="6" spans="1:32" ht="17" thickBot="1" x14ac:dyDescent="0.25">
      <c r="A6" s="35">
        <v>43329</v>
      </c>
      <c r="B6" s="40" t="s">
        <v>2</v>
      </c>
      <c r="C6" s="22"/>
      <c r="D6" s="22"/>
      <c r="E6" s="22"/>
      <c r="G6" s="62">
        <v>20</v>
      </c>
      <c r="H6" s="55">
        <v>20</v>
      </c>
      <c r="I6" s="157">
        <v>15</v>
      </c>
      <c r="J6" s="129">
        <v>15</v>
      </c>
      <c r="K6" s="151">
        <v>20</v>
      </c>
      <c r="L6" s="53">
        <v>20</v>
      </c>
      <c r="M6" s="55">
        <v>20</v>
      </c>
      <c r="N6" s="59">
        <v>20</v>
      </c>
      <c r="O6" s="53">
        <v>20</v>
      </c>
      <c r="Q6" s="1">
        <f t="shared" si="4"/>
        <v>170</v>
      </c>
      <c r="S6" s="133" t="s">
        <v>28</v>
      </c>
      <c r="T6" s="134">
        <f>STDEV(W2:W33)</f>
        <v>3.9144068062940631</v>
      </c>
      <c r="W6" s="1">
        <f t="shared" si="0"/>
        <v>40</v>
      </c>
      <c r="X6" s="1">
        <f t="shared" si="1"/>
        <v>30</v>
      </c>
      <c r="Y6" s="1">
        <f t="shared" si="2"/>
        <v>60</v>
      </c>
      <c r="Z6" s="1">
        <f t="shared" si="3"/>
        <v>40</v>
      </c>
      <c r="AC6" s="1"/>
      <c r="AD6" s="1"/>
      <c r="AE6" s="1">
        <v>20</v>
      </c>
      <c r="AF6" s="1"/>
    </row>
    <row r="7" spans="1:32" x14ac:dyDescent="0.2">
      <c r="A7" s="35">
        <v>43327</v>
      </c>
      <c r="B7" s="27" t="s">
        <v>3</v>
      </c>
      <c r="C7" s="40" t="s">
        <v>2</v>
      </c>
      <c r="D7" s="22"/>
      <c r="E7" s="22"/>
      <c r="G7" s="62">
        <v>20</v>
      </c>
      <c r="H7" s="55">
        <v>20</v>
      </c>
      <c r="I7" s="158">
        <v>5</v>
      </c>
      <c r="J7" s="127">
        <v>5</v>
      </c>
      <c r="K7" s="62">
        <v>20</v>
      </c>
      <c r="L7" s="58">
        <v>15</v>
      </c>
      <c r="M7" s="65">
        <v>15</v>
      </c>
      <c r="N7" s="59">
        <v>20</v>
      </c>
      <c r="O7" s="60">
        <v>5</v>
      </c>
      <c r="Q7" s="1">
        <f t="shared" si="4"/>
        <v>125</v>
      </c>
      <c r="S7" s="4"/>
      <c r="T7" s="14" t="s">
        <v>48</v>
      </c>
      <c r="W7" s="1">
        <f t="shared" si="0"/>
        <v>40</v>
      </c>
      <c r="X7" s="1">
        <f t="shared" si="1"/>
        <v>10</v>
      </c>
      <c r="Y7" s="1">
        <f t="shared" si="2"/>
        <v>50</v>
      </c>
      <c r="Z7" s="1">
        <f t="shared" si="3"/>
        <v>25</v>
      </c>
      <c r="AC7" s="1"/>
      <c r="AD7" s="1"/>
      <c r="AE7" s="1"/>
      <c r="AF7" s="1">
        <v>5</v>
      </c>
    </row>
    <row r="8" spans="1:32" x14ac:dyDescent="0.2">
      <c r="A8" s="35">
        <v>43252</v>
      </c>
      <c r="B8" s="40" t="s">
        <v>2</v>
      </c>
      <c r="C8" s="22"/>
      <c r="D8" s="22"/>
      <c r="E8" s="22"/>
      <c r="G8" s="151">
        <v>20</v>
      </c>
      <c r="H8" s="55">
        <v>20</v>
      </c>
      <c r="I8" s="59">
        <v>20</v>
      </c>
      <c r="J8" s="128">
        <v>20</v>
      </c>
      <c r="K8" s="62">
        <v>20</v>
      </c>
      <c r="L8" s="53">
        <v>20</v>
      </c>
      <c r="M8" s="124">
        <v>5</v>
      </c>
      <c r="N8" s="59">
        <v>20</v>
      </c>
      <c r="O8" s="53">
        <v>20</v>
      </c>
      <c r="Q8" s="1">
        <f t="shared" si="4"/>
        <v>165</v>
      </c>
      <c r="S8" s="131" t="s">
        <v>25</v>
      </c>
      <c r="T8" s="8">
        <f>COUNT(X2:X33)</f>
        <v>31</v>
      </c>
      <c r="W8" s="1">
        <f t="shared" si="0"/>
        <v>40</v>
      </c>
      <c r="X8" s="1">
        <f t="shared" si="1"/>
        <v>40</v>
      </c>
      <c r="Y8" s="1">
        <f t="shared" si="2"/>
        <v>45</v>
      </c>
      <c r="Z8" s="1">
        <f t="shared" si="3"/>
        <v>40</v>
      </c>
      <c r="AC8" s="1">
        <v>20</v>
      </c>
      <c r="AD8" s="1"/>
      <c r="AE8" s="1"/>
      <c r="AF8" s="1"/>
    </row>
    <row r="9" spans="1:32" x14ac:dyDescent="0.2">
      <c r="A9" s="35">
        <v>43252</v>
      </c>
      <c r="B9" s="40" t="s">
        <v>2</v>
      </c>
      <c r="C9" s="22"/>
      <c r="D9" s="22"/>
      <c r="E9" s="22"/>
      <c r="G9" s="62">
        <v>20</v>
      </c>
      <c r="H9" s="154">
        <v>20</v>
      </c>
      <c r="I9" s="59">
        <v>20</v>
      </c>
      <c r="J9" s="128">
        <v>20</v>
      </c>
      <c r="K9" s="62">
        <v>20</v>
      </c>
      <c r="L9" s="53">
        <v>20</v>
      </c>
      <c r="M9" s="124">
        <v>5</v>
      </c>
      <c r="N9" s="59">
        <v>20</v>
      </c>
      <c r="O9" s="53">
        <v>20</v>
      </c>
      <c r="Q9" s="1">
        <f t="shared" si="4"/>
        <v>165</v>
      </c>
      <c r="S9" s="131" t="s">
        <v>24</v>
      </c>
      <c r="T9" s="132">
        <f>AVERAGE(X2:X33)</f>
        <v>22.419354838709676</v>
      </c>
      <c r="W9" s="1">
        <f t="shared" si="0"/>
        <v>40</v>
      </c>
      <c r="X9" s="1">
        <f t="shared" si="1"/>
        <v>40</v>
      </c>
      <c r="Y9" s="1">
        <f t="shared" si="2"/>
        <v>45</v>
      </c>
      <c r="Z9" s="1">
        <f t="shared" si="3"/>
        <v>40</v>
      </c>
      <c r="AC9" s="1">
        <v>20</v>
      </c>
      <c r="AD9" s="1"/>
      <c r="AE9" s="1"/>
      <c r="AF9" s="1"/>
    </row>
    <row r="10" spans="1:32" x14ac:dyDescent="0.2">
      <c r="A10" s="35">
        <v>43257</v>
      </c>
      <c r="B10" s="27" t="s">
        <v>3</v>
      </c>
      <c r="C10" s="40" t="s">
        <v>2</v>
      </c>
      <c r="D10" s="22"/>
      <c r="E10" s="22"/>
      <c r="G10" s="151">
        <v>20</v>
      </c>
      <c r="H10" s="55">
        <v>20</v>
      </c>
      <c r="I10" s="59">
        <v>20</v>
      </c>
      <c r="J10" s="128">
        <v>20</v>
      </c>
      <c r="K10" s="56">
        <v>5</v>
      </c>
      <c r="L10" s="53">
        <v>20</v>
      </c>
      <c r="M10" s="55">
        <v>20</v>
      </c>
      <c r="N10" s="59">
        <v>20</v>
      </c>
      <c r="O10" s="53">
        <v>20</v>
      </c>
      <c r="Q10" s="1">
        <f t="shared" si="4"/>
        <v>165</v>
      </c>
      <c r="S10" s="131" t="s">
        <v>26</v>
      </c>
      <c r="T10" s="8">
        <f>MAX(X2:X33)</f>
        <v>40</v>
      </c>
      <c r="W10" s="1">
        <f t="shared" si="0"/>
        <v>40</v>
      </c>
      <c r="X10" s="1">
        <f t="shared" si="1"/>
        <v>40</v>
      </c>
      <c r="Y10" s="1">
        <f t="shared" si="2"/>
        <v>45</v>
      </c>
      <c r="Z10" s="1">
        <f t="shared" si="3"/>
        <v>40</v>
      </c>
      <c r="AC10" s="1">
        <v>20</v>
      </c>
      <c r="AD10" s="1"/>
      <c r="AE10" s="1"/>
      <c r="AF10" s="1"/>
    </row>
    <row r="11" spans="1:32" x14ac:dyDescent="0.2">
      <c r="A11" s="35">
        <v>43252</v>
      </c>
      <c r="B11" s="40" t="s">
        <v>2</v>
      </c>
      <c r="C11" s="22"/>
      <c r="D11" s="22"/>
      <c r="E11" s="22"/>
      <c r="G11" s="62">
        <v>20</v>
      </c>
      <c r="H11" s="154">
        <v>20</v>
      </c>
      <c r="I11" s="157">
        <v>15</v>
      </c>
      <c r="J11" s="129">
        <v>15</v>
      </c>
      <c r="K11" s="62">
        <v>20</v>
      </c>
      <c r="L11" s="58">
        <v>15</v>
      </c>
      <c r="M11" s="124">
        <v>5</v>
      </c>
      <c r="N11" s="157">
        <v>15</v>
      </c>
      <c r="O11" s="53">
        <v>20</v>
      </c>
      <c r="Q11" s="1">
        <f t="shared" si="4"/>
        <v>145</v>
      </c>
      <c r="S11" s="131" t="s">
        <v>27</v>
      </c>
      <c r="T11" s="8">
        <f>MIN(X2:X33)</f>
        <v>10</v>
      </c>
      <c r="W11" s="1">
        <f t="shared" si="0"/>
        <v>40</v>
      </c>
      <c r="X11" s="1">
        <f t="shared" si="1"/>
        <v>30</v>
      </c>
      <c r="Y11" s="1">
        <f t="shared" si="2"/>
        <v>40</v>
      </c>
      <c r="Z11" s="1">
        <f t="shared" si="3"/>
        <v>35</v>
      </c>
      <c r="AC11" s="1">
        <v>20</v>
      </c>
      <c r="AD11" s="1"/>
      <c r="AE11" s="1"/>
      <c r="AF11" s="1"/>
    </row>
    <row r="12" spans="1:32" ht="17" thickBot="1" x14ac:dyDescent="0.25">
      <c r="A12" s="35">
        <v>43257</v>
      </c>
      <c r="B12" s="27" t="s">
        <v>3</v>
      </c>
      <c r="C12" s="40" t="s">
        <v>2</v>
      </c>
      <c r="D12" s="22"/>
      <c r="E12" s="22"/>
      <c r="G12" s="62">
        <v>20</v>
      </c>
      <c r="H12" s="55">
        <v>20</v>
      </c>
      <c r="I12" s="157">
        <v>15</v>
      </c>
      <c r="J12" s="129">
        <v>15</v>
      </c>
      <c r="K12" s="163">
        <v>5</v>
      </c>
      <c r="L12" s="54">
        <v>5</v>
      </c>
      <c r="M12" s="124">
        <v>5</v>
      </c>
      <c r="N12" s="59">
        <v>20</v>
      </c>
      <c r="O12" s="53">
        <v>20</v>
      </c>
      <c r="Q12" s="1">
        <f t="shared" si="4"/>
        <v>125</v>
      </c>
      <c r="S12" s="133" t="s">
        <v>28</v>
      </c>
      <c r="T12" s="134">
        <f>STDEV(W2:W33)</f>
        <v>3.9144068062940631</v>
      </c>
      <c r="W12" s="1">
        <f t="shared" si="0"/>
        <v>40</v>
      </c>
      <c r="X12" s="1">
        <f t="shared" si="1"/>
        <v>30</v>
      </c>
      <c r="Y12" s="1">
        <f t="shared" si="2"/>
        <v>15</v>
      </c>
      <c r="Z12" s="1">
        <f t="shared" si="3"/>
        <v>40</v>
      </c>
      <c r="AC12" s="1"/>
      <c r="AD12" s="1"/>
      <c r="AE12" s="1">
        <v>5</v>
      </c>
      <c r="AF12" s="1"/>
    </row>
    <row r="13" spans="1:32" x14ac:dyDescent="0.2">
      <c r="A13" s="35">
        <v>43329</v>
      </c>
      <c r="B13" s="27" t="s">
        <v>3</v>
      </c>
      <c r="C13" s="40" t="s">
        <v>2</v>
      </c>
      <c r="D13" s="22"/>
      <c r="E13" s="22"/>
      <c r="G13" s="62">
        <v>20</v>
      </c>
      <c r="H13" s="55">
        <v>20</v>
      </c>
      <c r="I13" s="158">
        <v>5</v>
      </c>
      <c r="J13" s="127">
        <v>5</v>
      </c>
      <c r="K13" s="163">
        <v>5</v>
      </c>
      <c r="L13" s="53">
        <v>20</v>
      </c>
      <c r="M13" s="124">
        <v>5</v>
      </c>
      <c r="N13" s="157">
        <v>15</v>
      </c>
      <c r="O13" s="53">
        <v>20</v>
      </c>
      <c r="Q13" s="1">
        <f t="shared" si="4"/>
        <v>115</v>
      </c>
      <c r="S13" s="4"/>
      <c r="T13" s="14" t="s">
        <v>49</v>
      </c>
      <c r="W13" s="1">
        <f t="shared" si="0"/>
        <v>40</v>
      </c>
      <c r="X13" s="1">
        <f t="shared" si="1"/>
        <v>10</v>
      </c>
      <c r="Y13" s="1">
        <f t="shared" si="2"/>
        <v>30</v>
      </c>
      <c r="Z13" s="1">
        <f t="shared" si="3"/>
        <v>35</v>
      </c>
      <c r="AC13" s="1"/>
      <c r="AD13" s="1"/>
      <c r="AE13" s="1">
        <v>5</v>
      </c>
      <c r="AF13" s="1"/>
    </row>
    <row r="14" spans="1:32" x14ac:dyDescent="0.2">
      <c r="A14" s="35">
        <v>43252</v>
      </c>
      <c r="B14" s="40" t="s">
        <v>2</v>
      </c>
      <c r="C14" s="22"/>
      <c r="D14" s="22"/>
      <c r="E14" s="22"/>
      <c r="G14" s="62">
        <v>20</v>
      </c>
      <c r="H14" s="65">
        <v>15</v>
      </c>
      <c r="I14" s="157">
        <v>15</v>
      </c>
      <c r="J14" s="129">
        <v>15</v>
      </c>
      <c r="K14" s="51">
        <v>15</v>
      </c>
      <c r="L14" s="52">
        <v>20</v>
      </c>
      <c r="M14" s="65">
        <v>15</v>
      </c>
      <c r="N14" s="157">
        <v>15</v>
      </c>
      <c r="O14" s="53">
        <v>20</v>
      </c>
      <c r="Q14" s="1">
        <f t="shared" si="4"/>
        <v>150</v>
      </c>
      <c r="S14" s="131" t="s">
        <v>25</v>
      </c>
      <c r="T14" s="8">
        <f>COUNT(Y2:Y33)</f>
        <v>31</v>
      </c>
      <c r="W14" s="1">
        <f t="shared" si="0"/>
        <v>35</v>
      </c>
      <c r="X14" s="1">
        <f t="shared" si="1"/>
        <v>30</v>
      </c>
      <c r="Y14" s="1">
        <f t="shared" si="2"/>
        <v>50</v>
      </c>
      <c r="Z14" s="1">
        <f t="shared" si="3"/>
        <v>35</v>
      </c>
      <c r="AC14" s="1"/>
      <c r="AD14" s="1"/>
      <c r="AE14" s="1">
        <v>20</v>
      </c>
      <c r="AF14" s="1"/>
    </row>
    <row r="15" spans="1:32" x14ac:dyDescent="0.2">
      <c r="A15" s="35">
        <v>43281</v>
      </c>
      <c r="B15" s="40" t="s">
        <v>2</v>
      </c>
      <c r="C15" s="22"/>
      <c r="D15" s="22"/>
      <c r="E15" s="22"/>
      <c r="G15" s="62">
        <v>20</v>
      </c>
      <c r="H15" s="65">
        <v>15</v>
      </c>
      <c r="I15" s="59">
        <v>20</v>
      </c>
      <c r="J15" s="128">
        <v>20</v>
      </c>
      <c r="K15" s="62">
        <v>20</v>
      </c>
      <c r="L15" s="52">
        <v>20</v>
      </c>
      <c r="M15" s="65">
        <v>15</v>
      </c>
      <c r="N15" s="59">
        <v>20</v>
      </c>
      <c r="O15" s="53">
        <v>20</v>
      </c>
      <c r="Q15" s="1">
        <f t="shared" si="4"/>
        <v>170</v>
      </c>
      <c r="S15" s="131" t="s">
        <v>24</v>
      </c>
      <c r="T15" s="132">
        <f>AVERAGE(Y2:Y33)</f>
        <v>39.032258064516128</v>
      </c>
      <c r="W15" s="1">
        <f t="shared" si="0"/>
        <v>35</v>
      </c>
      <c r="X15" s="1">
        <f t="shared" si="1"/>
        <v>40</v>
      </c>
      <c r="Y15" s="1">
        <f t="shared" si="2"/>
        <v>55</v>
      </c>
      <c r="Z15" s="1">
        <f t="shared" si="3"/>
        <v>40</v>
      </c>
      <c r="AC15" s="1"/>
      <c r="AD15" s="1"/>
      <c r="AE15" s="1">
        <v>20</v>
      </c>
      <c r="AF15" s="1"/>
    </row>
    <row r="16" spans="1:32" x14ac:dyDescent="0.2">
      <c r="A16" s="35">
        <v>43257</v>
      </c>
      <c r="B16" s="27" t="s">
        <v>3</v>
      </c>
      <c r="C16" s="40" t="s">
        <v>2</v>
      </c>
      <c r="D16" s="22"/>
      <c r="E16" s="22"/>
      <c r="G16" s="62">
        <v>20</v>
      </c>
      <c r="H16" s="55">
        <v>20</v>
      </c>
      <c r="I16" s="158">
        <v>5</v>
      </c>
      <c r="J16" s="127">
        <v>5</v>
      </c>
      <c r="K16" s="62">
        <v>20</v>
      </c>
      <c r="L16" s="52">
        <v>20</v>
      </c>
      <c r="M16" s="124">
        <v>5</v>
      </c>
      <c r="N16" s="158">
        <v>5</v>
      </c>
      <c r="O16" s="53">
        <v>20</v>
      </c>
      <c r="Q16" s="1">
        <f t="shared" si="4"/>
        <v>120</v>
      </c>
      <c r="S16" s="131" t="s">
        <v>26</v>
      </c>
      <c r="T16" s="8">
        <f>MAX(Y2:Y33)</f>
        <v>60</v>
      </c>
      <c r="W16" s="1">
        <f t="shared" si="0"/>
        <v>40</v>
      </c>
      <c r="X16" s="1">
        <f t="shared" si="1"/>
        <v>10</v>
      </c>
      <c r="Y16" s="1">
        <f t="shared" si="2"/>
        <v>45</v>
      </c>
      <c r="Z16" s="1">
        <f t="shared" si="3"/>
        <v>25</v>
      </c>
      <c r="AC16" s="1"/>
      <c r="AD16" s="1"/>
      <c r="AE16" s="1">
        <v>20</v>
      </c>
      <c r="AF16" s="1"/>
    </row>
    <row r="17" spans="1:32" x14ac:dyDescent="0.2">
      <c r="A17" s="35">
        <v>43252</v>
      </c>
      <c r="B17" s="40" t="s">
        <v>2</v>
      </c>
      <c r="C17" s="22"/>
      <c r="D17" s="22"/>
      <c r="E17" s="22"/>
      <c r="G17" s="62">
        <v>20</v>
      </c>
      <c r="H17" s="154">
        <v>20</v>
      </c>
      <c r="I17" s="59">
        <v>20</v>
      </c>
      <c r="J17" s="128">
        <v>20</v>
      </c>
      <c r="K17" s="62">
        <v>20</v>
      </c>
      <c r="L17" s="53">
        <v>20</v>
      </c>
      <c r="M17" s="55">
        <v>20</v>
      </c>
      <c r="N17" s="157">
        <v>15</v>
      </c>
      <c r="O17" s="53">
        <v>20</v>
      </c>
      <c r="Q17" s="1">
        <f t="shared" si="4"/>
        <v>175</v>
      </c>
      <c r="S17" s="131" t="s">
        <v>27</v>
      </c>
      <c r="T17" s="8">
        <f>MIN(Y2:Y33)</f>
        <v>15</v>
      </c>
      <c r="W17" s="1">
        <f t="shared" si="0"/>
        <v>40</v>
      </c>
      <c r="X17" s="1">
        <f t="shared" si="1"/>
        <v>40</v>
      </c>
      <c r="Y17" s="1">
        <f t="shared" si="2"/>
        <v>60</v>
      </c>
      <c r="Z17" s="1">
        <f t="shared" si="3"/>
        <v>35</v>
      </c>
      <c r="AC17" s="1">
        <v>20</v>
      </c>
      <c r="AD17" s="1"/>
      <c r="AE17" s="1"/>
      <c r="AF17" s="1"/>
    </row>
    <row r="18" spans="1:32" ht="17" thickBot="1" x14ac:dyDescent="0.25">
      <c r="A18" s="35">
        <v>43333</v>
      </c>
      <c r="B18" s="27" t="s">
        <v>3</v>
      </c>
      <c r="C18" s="27" t="s">
        <v>3</v>
      </c>
      <c r="D18" s="40" t="s">
        <v>2</v>
      </c>
      <c r="E18" s="22"/>
      <c r="G18" s="62">
        <v>20</v>
      </c>
      <c r="H18" s="55">
        <v>20</v>
      </c>
      <c r="I18" s="158">
        <v>5</v>
      </c>
      <c r="J18" s="127">
        <v>5</v>
      </c>
      <c r="K18" s="56">
        <v>5</v>
      </c>
      <c r="L18" s="54">
        <v>5</v>
      </c>
      <c r="M18" s="124">
        <v>5</v>
      </c>
      <c r="N18" s="157">
        <v>15</v>
      </c>
      <c r="O18" s="63">
        <v>20</v>
      </c>
      <c r="Q18" s="1">
        <f t="shared" si="4"/>
        <v>100</v>
      </c>
      <c r="S18" s="133" t="s">
        <v>28</v>
      </c>
      <c r="T18" s="134">
        <f>STDEV(Y2:Y33)</f>
        <v>13.504280484270515</v>
      </c>
      <c r="W18" s="1">
        <f t="shared" si="0"/>
        <v>40</v>
      </c>
      <c r="X18" s="1">
        <f t="shared" si="1"/>
        <v>10</v>
      </c>
      <c r="Y18" s="1">
        <f t="shared" si="2"/>
        <v>15</v>
      </c>
      <c r="Z18" s="1">
        <f t="shared" si="3"/>
        <v>35</v>
      </c>
      <c r="AC18" s="1"/>
      <c r="AD18" s="1"/>
      <c r="AE18" s="1"/>
      <c r="AF18" s="1">
        <v>20</v>
      </c>
    </row>
    <row r="19" spans="1:32" x14ac:dyDescent="0.2">
      <c r="A19" s="35">
        <v>43257</v>
      </c>
      <c r="B19" s="27" t="s">
        <v>3</v>
      </c>
      <c r="C19" s="40" t="s">
        <v>2</v>
      </c>
      <c r="D19" s="22"/>
      <c r="E19" s="22"/>
      <c r="G19" s="62">
        <v>20</v>
      </c>
      <c r="H19" s="55">
        <v>20</v>
      </c>
      <c r="I19" s="157">
        <v>15</v>
      </c>
      <c r="J19" s="129">
        <v>15</v>
      </c>
      <c r="K19" s="51">
        <v>15</v>
      </c>
      <c r="L19" s="54">
        <v>5</v>
      </c>
      <c r="M19" s="152">
        <v>5</v>
      </c>
      <c r="N19" s="158">
        <v>5</v>
      </c>
      <c r="O19" s="53">
        <v>20</v>
      </c>
      <c r="Q19" s="1">
        <f t="shared" si="4"/>
        <v>120</v>
      </c>
      <c r="S19" s="4"/>
      <c r="T19" s="14" t="s">
        <v>54</v>
      </c>
      <c r="W19" s="1">
        <f t="shared" si="0"/>
        <v>40</v>
      </c>
      <c r="X19" s="1">
        <f t="shared" si="1"/>
        <v>30</v>
      </c>
      <c r="Y19" s="1">
        <f t="shared" si="2"/>
        <v>25</v>
      </c>
      <c r="Z19" s="1">
        <f t="shared" si="3"/>
        <v>25</v>
      </c>
      <c r="AC19" s="1"/>
      <c r="AD19" s="1"/>
      <c r="AE19" s="1">
        <v>5</v>
      </c>
      <c r="AF19" s="1"/>
    </row>
    <row r="20" spans="1:32" x14ac:dyDescent="0.2">
      <c r="A20" s="35">
        <v>43257</v>
      </c>
      <c r="B20" s="27" t="s">
        <v>3</v>
      </c>
      <c r="C20" s="40" t="s">
        <v>2</v>
      </c>
      <c r="D20" s="22"/>
      <c r="E20" s="22"/>
      <c r="G20" s="62">
        <v>20</v>
      </c>
      <c r="H20" s="55">
        <v>20</v>
      </c>
      <c r="I20" s="158">
        <v>5</v>
      </c>
      <c r="J20" s="127">
        <v>5</v>
      </c>
      <c r="K20" s="62">
        <v>20</v>
      </c>
      <c r="L20" s="53">
        <v>20</v>
      </c>
      <c r="M20" s="172">
        <v>15</v>
      </c>
      <c r="N20" s="157">
        <v>15</v>
      </c>
      <c r="O20" s="53">
        <v>20</v>
      </c>
      <c r="Q20" s="1">
        <f t="shared" si="4"/>
        <v>140</v>
      </c>
      <c r="S20" s="131" t="s">
        <v>25</v>
      </c>
      <c r="T20" s="8">
        <f>COUNT(Z2:Z33)</f>
        <v>31</v>
      </c>
      <c r="W20" s="1">
        <f t="shared" si="0"/>
        <v>40</v>
      </c>
      <c r="X20" s="1">
        <f t="shared" si="1"/>
        <v>10</v>
      </c>
      <c r="Y20" s="1">
        <f t="shared" si="2"/>
        <v>55</v>
      </c>
      <c r="Z20" s="1">
        <f t="shared" si="3"/>
        <v>35</v>
      </c>
      <c r="AC20" s="1"/>
      <c r="AD20" s="1"/>
      <c r="AE20" s="1">
        <v>15</v>
      </c>
      <c r="AF20" s="1"/>
    </row>
    <row r="21" spans="1:32" x14ac:dyDescent="0.2">
      <c r="A21" s="35">
        <v>43329</v>
      </c>
      <c r="B21" s="27" t="s">
        <v>3</v>
      </c>
      <c r="C21" s="45" t="s">
        <v>1</v>
      </c>
      <c r="D21" s="40" t="s">
        <v>2</v>
      </c>
      <c r="E21" s="22"/>
      <c r="G21" s="62">
        <v>20</v>
      </c>
      <c r="H21" s="55">
        <v>20</v>
      </c>
      <c r="I21" s="158">
        <v>5</v>
      </c>
      <c r="J21" s="149">
        <v>5</v>
      </c>
      <c r="K21" s="62">
        <v>20</v>
      </c>
      <c r="L21" s="53">
        <v>20</v>
      </c>
      <c r="M21" s="55">
        <v>20</v>
      </c>
      <c r="N21" s="59">
        <v>20</v>
      </c>
      <c r="O21" s="53">
        <v>20</v>
      </c>
      <c r="Q21" s="1">
        <f t="shared" si="4"/>
        <v>150</v>
      </c>
      <c r="S21" s="131" t="s">
        <v>24</v>
      </c>
      <c r="T21" s="132">
        <f>AVERAGE(Z2:Z33)</f>
        <v>33.225806451612904</v>
      </c>
      <c r="W21" s="1">
        <f t="shared" si="0"/>
        <v>40</v>
      </c>
      <c r="X21" s="1">
        <f t="shared" si="1"/>
        <v>10</v>
      </c>
      <c r="Y21" s="1">
        <f t="shared" si="2"/>
        <v>60</v>
      </c>
      <c r="Z21" s="1">
        <f t="shared" si="3"/>
        <v>40</v>
      </c>
      <c r="AC21" s="1"/>
      <c r="AD21" s="1">
        <v>5</v>
      </c>
      <c r="AE21" s="1"/>
      <c r="AF21" s="1"/>
    </row>
    <row r="22" spans="1:32" x14ac:dyDescent="0.2">
      <c r="A22" s="35">
        <v>43257</v>
      </c>
      <c r="B22" s="27" t="s">
        <v>3</v>
      </c>
      <c r="C22" s="40" t="s">
        <v>2</v>
      </c>
      <c r="D22" s="22"/>
      <c r="E22" s="22"/>
      <c r="G22" s="62">
        <v>20</v>
      </c>
      <c r="H22" s="124">
        <v>5</v>
      </c>
      <c r="I22" s="59">
        <v>20</v>
      </c>
      <c r="J22" s="128">
        <v>20</v>
      </c>
      <c r="K22" s="173">
        <v>15</v>
      </c>
      <c r="L22" s="58">
        <v>15</v>
      </c>
      <c r="M22" s="124">
        <v>5</v>
      </c>
      <c r="N22" s="59">
        <v>20</v>
      </c>
      <c r="O22" s="53">
        <v>20</v>
      </c>
      <c r="Q22" s="1">
        <f t="shared" si="4"/>
        <v>140</v>
      </c>
      <c r="S22" s="131" t="s">
        <v>26</v>
      </c>
      <c r="T22" s="8">
        <f>MAX(Z2:Z33)</f>
        <v>40</v>
      </c>
      <c r="W22" s="1">
        <f t="shared" si="0"/>
        <v>25</v>
      </c>
      <c r="X22" s="1">
        <f t="shared" si="1"/>
        <v>40</v>
      </c>
      <c r="Y22" s="1">
        <f t="shared" si="2"/>
        <v>35</v>
      </c>
      <c r="Z22" s="1">
        <f t="shared" si="3"/>
        <v>40</v>
      </c>
      <c r="AC22" s="1"/>
      <c r="AD22" s="1"/>
      <c r="AE22" s="1">
        <v>15</v>
      </c>
      <c r="AF22" s="1"/>
    </row>
    <row r="23" spans="1:32" x14ac:dyDescent="0.2">
      <c r="A23" s="35">
        <v>43333</v>
      </c>
      <c r="B23" s="27" t="s">
        <v>3</v>
      </c>
      <c r="C23" s="27" t="s">
        <v>3</v>
      </c>
      <c r="D23" s="40" t="s">
        <v>2</v>
      </c>
      <c r="E23" s="22"/>
      <c r="G23" s="62">
        <v>20</v>
      </c>
      <c r="H23" s="55">
        <v>20</v>
      </c>
      <c r="I23" s="158">
        <v>5</v>
      </c>
      <c r="J23" s="127">
        <v>5</v>
      </c>
      <c r="K23" s="56">
        <v>5</v>
      </c>
      <c r="L23" s="58">
        <v>15</v>
      </c>
      <c r="M23" s="152">
        <v>5</v>
      </c>
      <c r="N23" s="157">
        <v>15</v>
      </c>
      <c r="O23" s="54">
        <v>5</v>
      </c>
      <c r="Q23" s="1">
        <f t="shared" si="4"/>
        <v>95</v>
      </c>
      <c r="S23" s="131" t="s">
        <v>27</v>
      </c>
      <c r="T23" s="8">
        <f>MIN(Z2:Z33)</f>
        <v>10</v>
      </c>
      <c r="W23" s="1">
        <f t="shared" si="0"/>
        <v>40</v>
      </c>
      <c r="X23" s="1">
        <f t="shared" si="1"/>
        <v>10</v>
      </c>
      <c r="Y23" s="1">
        <f t="shared" si="2"/>
        <v>25</v>
      </c>
      <c r="Z23" s="1">
        <f t="shared" si="3"/>
        <v>20</v>
      </c>
      <c r="AC23" s="1"/>
      <c r="AD23" s="1"/>
      <c r="AE23" s="1">
        <v>5</v>
      </c>
      <c r="AF23" s="1"/>
    </row>
    <row r="24" spans="1:32" ht="17" thickBot="1" x14ac:dyDescent="0.25">
      <c r="A24" s="35">
        <v>43252</v>
      </c>
      <c r="B24" s="40" t="s">
        <v>2</v>
      </c>
      <c r="C24" s="22"/>
      <c r="D24" s="22"/>
      <c r="E24" s="22"/>
      <c r="G24" s="62">
        <v>20</v>
      </c>
      <c r="H24" s="55">
        <v>20</v>
      </c>
      <c r="I24" s="162">
        <v>20</v>
      </c>
      <c r="J24" s="128">
        <v>20</v>
      </c>
      <c r="K24" s="51">
        <v>15</v>
      </c>
      <c r="L24" s="58">
        <v>15</v>
      </c>
      <c r="M24" s="124">
        <v>5</v>
      </c>
      <c r="N24" s="59">
        <v>20</v>
      </c>
      <c r="O24" s="53">
        <v>20</v>
      </c>
      <c r="Q24" s="1">
        <f t="shared" si="4"/>
        <v>155</v>
      </c>
      <c r="S24" s="133" t="s">
        <v>28</v>
      </c>
      <c r="T24" s="134">
        <f>STDEV(Z2:Z33)</f>
        <v>7.9107929540148119</v>
      </c>
      <c r="W24" s="1">
        <f t="shared" si="0"/>
        <v>40</v>
      </c>
      <c r="X24" s="1">
        <f t="shared" si="1"/>
        <v>40</v>
      </c>
      <c r="Y24" s="1">
        <f t="shared" si="2"/>
        <v>35</v>
      </c>
      <c r="Z24" s="1">
        <f t="shared" si="3"/>
        <v>40</v>
      </c>
      <c r="AC24" s="1"/>
      <c r="AD24" s="1">
        <v>20</v>
      </c>
      <c r="AE24" s="1"/>
      <c r="AF24" s="1"/>
    </row>
    <row r="25" spans="1:32" ht="17" thickBot="1" x14ac:dyDescent="0.25">
      <c r="A25" s="35">
        <v>43329</v>
      </c>
      <c r="B25" s="27" t="s">
        <v>3</v>
      </c>
      <c r="C25" s="40" t="s">
        <v>2</v>
      </c>
      <c r="D25" s="22"/>
      <c r="E25" s="22"/>
      <c r="G25" s="62">
        <v>20</v>
      </c>
      <c r="H25" s="124">
        <v>5</v>
      </c>
      <c r="I25" s="158">
        <v>5</v>
      </c>
      <c r="J25" s="127">
        <v>5</v>
      </c>
      <c r="K25" s="62">
        <v>20</v>
      </c>
      <c r="L25" s="53">
        <v>20</v>
      </c>
      <c r="M25" s="124">
        <v>5</v>
      </c>
      <c r="N25" s="160">
        <v>5</v>
      </c>
      <c r="O25" s="54">
        <v>5</v>
      </c>
      <c r="Q25" s="1">
        <f t="shared" si="4"/>
        <v>90</v>
      </c>
      <c r="W25" s="1">
        <f t="shared" si="0"/>
        <v>25</v>
      </c>
      <c r="X25" s="1">
        <f t="shared" si="1"/>
        <v>10</v>
      </c>
      <c r="Y25" s="1">
        <f t="shared" si="2"/>
        <v>45</v>
      </c>
      <c r="Z25" s="1">
        <f t="shared" si="3"/>
        <v>10</v>
      </c>
      <c r="AC25" s="1"/>
      <c r="AD25" s="1"/>
      <c r="AE25" s="1"/>
      <c r="AF25" s="1">
        <v>5</v>
      </c>
    </row>
    <row r="26" spans="1:32" x14ac:dyDescent="0.2">
      <c r="A26" s="35">
        <v>43333</v>
      </c>
      <c r="B26" s="27" t="s">
        <v>3</v>
      </c>
      <c r="C26" s="27" t="s">
        <v>3</v>
      </c>
      <c r="D26" s="40" t="s">
        <v>2</v>
      </c>
      <c r="E26" s="22"/>
      <c r="G26" s="62">
        <v>20</v>
      </c>
      <c r="H26" s="55">
        <v>20</v>
      </c>
      <c r="I26" s="160">
        <v>5</v>
      </c>
      <c r="J26" s="127">
        <v>5</v>
      </c>
      <c r="K26" s="56">
        <v>5</v>
      </c>
      <c r="L26" s="54">
        <v>5</v>
      </c>
      <c r="M26" s="65">
        <v>15</v>
      </c>
      <c r="N26" s="158">
        <v>5</v>
      </c>
      <c r="O26" s="53">
        <v>20</v>
      </c>
      <c r="Q26" s="1">
        <f t="shared" si="4"/>
        <v>100</v>
      </c>
      <c r="S26" s="4"/>
      <c r="T26" s="14" t="s">
        <v>55</v>
      </c>
      <c r="U26" s="223"/>
      <c r="W26" s="1">
        <f t="shared" si="0"/>
        <v>40</v>
      </c>
      <c r="X26" s="1">
        <f t="shared" si="1"/>
        <v>10</v>
      </c>
      <c r="Y26" s="1">
        <f t="shared" si="2"/>
        <v>25</v>
      </c>
      <c r="Z26" s="1">
        <f t="shared" si="3"/>
        <v>25</v>
      </c>
      <c r="AC26" s="1"/>
      <c r="AD26" s="1">
        <v>5</v>
      </c>
      <c r="AE26" s="1"/>
      <c r="AF26" s="1"/>
    </row>
    <row r="27" spans="1:32" x14ac:dyDescent="0.2">
      <c r="A27" s="35">
        <v>43257</v>
      </c>
      <c r="B27" s="27" t="s">
        <v>3</v>
      </c>
      <c r="C27" s="40" t="s">
        <v>2</v>
      </c>
      <c r="D27" s="22"/>
      <c r="E27" s="22"/>
      <c r="G27" s="62">
        <v>20</v>
      </c>
      <c r="H27" s="55">
        <v>20</v>
      </c>
      <c r="I27" s="158">
        <v>5</v>
      </c>
      <c r="J27" s="127">
        <v>5</v>
      </c>
      <c r="K27" s="62">
        <v>20</v>
      </c>
      <c r="L27" s="60">
        <v>5</v>
      </c>
      <c r="M27" s="124">
        <v>5</v>
      </c>
      <c r="N27" s="59">
        <v>20</v>
      </c>
      <c r="O27" s="53">
        <v>20</v>
      </c>
      <c r="Q27" s="1">
        <f t="shared" si="4"/>
        <v>120</v>
      </c>
      <c r="S27" s="131" t="s">
        <v>25</v>
      </c>
      <c r="T27" s="8">
        <f>COUNT(W2:Z33)</f>
        <v>124</v>
      </c>
      <c r="U27" s="222"/>
      <c r="W27" s="1">
        <f t="shared" si="0"/>
        <v>40</v>
      </c>
      <c r="X27" s="1">
        <f t="shared" si="1"/>
        <v>10</v>
      </c>
      <c r="Y27" s="1">
        <f t="shared" si="2"/>
        <v>30</v>
      </c>
      <c r="Z27" s="1">
        <f t="shared" si="3"/>
        <v>40</v>
      </c>
      <c r="AC27" s="1"/>
      <c r="AD27" s="1"/>
      <c r="AE27" s="1">
        <v>5</v>
      </c>
      <c r="AF27" s="1"/>
    </row>
    <row r="28" spans="1:32" x14ac:dyDescent="0.2">
      <c r="A28" s="35">
        <v>43333</v>
      </c>
      <c r="B28" s="27" t="s">
        <v>3</v>
      </c>
      <c r="C28" s="27" t="s">
        <v>3</v>
      </c>
      <c r="D28" s="40" t="s">
        <v>2</v>
      </c>
      <c r="E28" s="22"/>
      <c r="G28" s="62">
        <v>20</v>
      </c>
      <c r="H28" s="55">
        <v>20</v>
      </c>
      <c r="I28" s="158">
        <v>5</v>
      </c>
      <c r="J28" s="127">
        <v>5</v>
      </c>
      <c r="K28" s="62">
        <v>20</v>
      </c>
      <c r="L28" s="125">
        <v>15</v>
      </c>
      <c r="M28" s="65">
        <v>15</v>
      </c>
      <c r="N28" s="158">
        <v>5</v>
      </c>
      <c r="O28" s="53">
        <v>20</v>
      </c>
      <c r="Q28" s="1">
        <f t="shared" si="4"/>
        <v>125</v>
      </c>
      <c r="S28" s="131" t="s">
        <v>24</v>
      </c>
      <c r="T28" s="132">
        <f>AVERAGE(W2:Z33)</f>
        <v>33.306451612903224</v>
      </c>
      <c r="U28" s="224"/>
      <c r="W28" s="1">
        <f t="shared" si="0"/>
        <v>40</v>
      </c>
      <c r="X28" s="1">
        <f t="shared" si="1"/>
        <v>10</v>
      </c>
      <c r="Y28" s="1">
        <f t="shared" si="2"/>
        <v>50</v>
      </c>
      <c r="Z28" s="1">
        <f t="shared" si="3"/>
        <v>25</v>
      </c>
      <c r="AC28" s="1"/>
      <c r="AD28" s="1"/>
      <c r="AE28" s="1">
        <v>15</v>
      </c>
      <c r="AF28" s="1"/>
    </row>
    <row r="29" spans="1:32" x14ac:dyDescent="0.2">
      <c r="A29" s="35">
        <v>43626</v>
      </c>
      <c r="B29" s="2" t="s">
        <v>1</v>
      </c>
      <c r="C29" s="1" t="s">
        <v>1</v>
      </c>
      <c r="D29" s="27" t="s">
        <v>3</v>
      </c>
      <c r="E29" s="25" t="s">
        <v>2</v>
      </c>
      <c r="G29" s="7">
        <v>20</v>
      </c>
      <c r="H29" s="8">
        <v>20</v>
      </c>
      <c r="I29" s="3">
        <v>20</v>
      </c>
      <c r="J29" s="169">
        <v>15</v>
      </c>
      <c r="K29" s="7">
        <v>20</v>
      </c>
      <c r="L29" s="1">
        <v>20</v>
      </c>
      <c r="M29" s="174">
        <v>5</v>
      </c>
      <c r="N29" s="170">
        <v>20</v>
      </c>
      <c r="O29" s="130">
        <v>5</v>
      </c>
      <c r="Q29" s="1">
        <f t="shared" si="4"/>
        <v>145</v>
      </c>
      <c r="S29" s="131" t="s">
        <v>26</v>
      </c>
      <c r="T29" s="8">
        <f>MAX(W2:Z33)</f>
        <v>60</v>
      </c>
      <c r="U29" s="222"/>
      <c r="W29" s="1">
        <f t="shared" si="0"/>
        <v>40</v>
      </c>
      <c r="X29" s="1">
        <f t="shared" si="1"/>
        <v>35</v>
      </c>
      <c r="Y29" s="1">
        <f t="shared" si="2"/>
        <v>45</v>
      </c>
      <c r="Z29" s="1">
        <f t="shared" si="3"/>
        <v>25</v>
      </c>
      <c r="AC29" s="1"/>
      <c r="AD29" s="1"/>
      <c r="AE29" s="1"/>
      <c r="AF29" s="1">
        <v>20</v>
      </c>
    </row>
    <row r="30" spans="1:32" x14ac:dyDescent="0.2">
      <c r="A30" s="35">
        <v>43257</v>
      </c>
      <c r="B30" s="27" t="s">
        <v>3</v>
      </c>
      <c r="C30" s="40" t="s">
        <v>2</v>
      </c>
      <c r="D30" s="22"/>
      <c r="E30" s="22"/>
      <c r="G30" s="62">
        <v>20</v>
      </c>
      <c r="H30" s="55">
        <v>20</v>
      </c>
      <c r="I30" s="160">
        <v>5</v>
      </c>
      <c r="J30" s="127">
        <v>5</v>
      </c>
      <c r="K30" s="62">
        <v>20</v>
      </c>
      <c r="L30" s="54">
        <v>5</v>
      </c>
      <c r="M30" s="65">
        <v>15</v>
      </c>
      <c r="N30" s="59">
        <v>20</v>
      </c>
      <c r="O30" s="53">
        <v>20</v>
      </c>
      <c r="Q30" s="1">
        <f t="shared" si="4"/>
        <v>130</v>
      </c>
      <c r="S30" s="131" t="s">
        <v>27</v>
      </c>
      <c r="T30" s="8">
        <f>MIN(W2:Z33)</f>
        <v>10</v>
      </c>
      <c r="U30" s="222"/>
      <c r="W30" s="1">
        <f t="shared" si="0"/>
        <v>40</v>
      </c>
      <c r="X30" s="1">
        <f t="shared" si="1"/>
        <v>10</v>
      </c>
      <c r="Y30" s="1">
        <f t="shared" si="2"/>
        <v>40</v>
      </c>
      <c r="Z30" s="1">
        <f t="shared" si="3"/>
        <v>40</v>
      </c>
      <c r="AC30" s="1"/>
      <c r="AD30" s="1">
        <v>5</v>
      </c>
      <c r="AE30" s="1"/>
      <c r="AF30" s="1"/>
    </row>
    <row r="31" spans="1:32" ht="17" thickBot="1" x14ac:dyDescent="0.25">
      <c r="A31" s="35">
        <v>43538</v>
      </c>
      <c r="B31" s="40" t="s">
        <v>2</v>
      </c>
      <c r="C31" s="22"/>
      <c r="D31" s="22"/>
      <c r="E31" s="22"/>
      <c r="G31" s="62">
        <v>20</v>
      </c>
      <c r="H31" s="55">
        <v>20</v>
      </c>
      <c r="I31" s="59">
        <v>20</v>
      </c>
      <c r="J31" s="128">
        <v>20</v>
      </c>
      <c r="K31" s="62">
        <v>20</v>
      </c>
      <c r="L31" s="53">
        <v>20</v>
      </c>
      <c r="M31" s="124">
        <v>5</v>
      </c>
      <c r="N31" s="162">
        <v>20</v>
      </c>
      <c r="O31" s="53">
        <v>20</v>
      </c>
      <c r="Q31" s="1">
        <f t="shared" si="4"/>
        <v>165</v>
      </c>
      <c r="S31" s="133" t="s">
        <v>28</v>
      </c>
      <c r="T31" s="134">
        <f>STDEV(W2:Z33)</f>
        <v>12.361214860807086</v>
      </c>
      <c r="U31" s="225"/>
      <c r="W31" s="1">
        <f t="shared" si="0"/>
        <v>40</v>
      </c>
      <c r="X31" s="1">
        <f t="shared" si="1"/>
        <v>40</v>
      </c>
      <c r="Y31" s="1">
        <f t="shared" si="2"/>
        <v>45</v>
      </c>
      <c r="Z31" s="1">
        <f t="shared" si="3"/>
        <v>40</v>
      </c>
      <c r="AC31" s="1"/>
      <c r="AD31" s="1"/>
      <c r="AE31" s="1"/>
      <c r="AF31" s="1">
        <v>20</v>
      </c>
    </row>
    <row r="32" spans="1:32" x14ac:dyDescent="0.2">
      <c r="A32" s="35">
        <v>43552</v>
      </c>
      <c r="B32" s="27" t="s">
        <v>3</v>
      </c>
      <c r="C32" s="27" t="s">
        <v>3</v>
      </c>
      <c r="D32" s="40" t="s">
        <v>2</v>
      </c>
      <c r="E32" s="22"/>
      <c r="G32" s="62">
        <v>20</v>
      </c>
      <c r="H32" s="55">
        <v>20</v>
      </c>
      <c r="I32" s="158">
        <v>5</v>
      </c>
      <c r="J32" s="127">
        <v>5</v>
      </c>
      <c r="K32" s="163">
        <v>5</v>
      </c>
      <c r="L32" s="53">
        <v>20</v>
      </c>
      <c r="M32" s="124">
        <v>5</v>
      </c>
      <c r="N32" s="157">
        <v>15</v>
      </c>
      <c r="O32" s="53">
        <v>20</v>
      </c>
      <c r="Q32" s="1">
        <f t="shared" si="4"/>
        <v>115</v>
      </c>
      <c r="W32" s="1">
        <f t="shared" si="0"/>
        <v>40</v>
      </c>
      <c r="X32" s="1">
        <f t="shared" si="1"/>
        <v>10</v>
      </c>
      <c r="Y32" s="1">
        <f t="shared" si="2"/>
        <v>30</v>
      </c>
      <c r="Z32" s="1">
        <f t="shared" si="3"/>
        <v>35</v>
      </c>
      <c r="AC32" s="1"/>
      <c r="AD32" s="1"/>
      <c r="AE32" s="1">
        <v>5</v>
      </c>
      <c r="AF32" s="1"/>
    </row>
    <row r="33" spans="1:32" ht="17" thickBot="1" x14ac:dyDescent="0.25">
      <c r="A33" s="35">
        <v>43536</v>
      </c>
      <c r="B33" s="27" t="s">
        <v>3</v>
      </c>
      <c r="C33" s="27" t="s">
        <v>3</v>
      </c>
      <c r="D33" s="40" t="s">
        <v>2</v>
      </c>
      <c r="E33" s="22"/>
      <c r="G33" s="166">
        <v>20</v>
      </c>
      <c r="H33" s="167">
        <v>20</v>
      </c>
      <c r="I33" s="158">
        <v>5</v>
      </c>
      <c r="J33" s="127">
        <v>5</v>
      </c>
      <c r="K33" s="71">
        <v>5</v>
      </c>
      <c r="L33" s="67">
        <v>5</v>
      </c>
      <c r="M33" s="72">
        <v>5</v>
      </c>
      <c r="N33" s="171">
        <v>20</v>
      </c>
      <c r="O33" s="126">
        <v>20</v>
      </c>
      <c r="Q33" s="1">
        <f t="shared" si="4"/>
        <v>105</v>
      </c>
      <c r="S33" s="75"/>
      <c r="W33" s="1">
        <f t="shared" si="0"/>
        <v>40</v>
      </c>
      <c r="X33" s="1">
        <f t="shared" si="1"/>
        <v>10</v>
      </c>
      <c r="Y33" s="1">
        <f t="shared" si="2"/>
        <v>15</v>
      </c>
      <c r="Z33" s="1">
        <f t="shared" si="3"/>
        <v>40</v>
      </c>
      <c r="AC33" s="1">
        <v>20</v>
      </c>
      <c r="AD33" s="1"/>
      <c r="AE33" s="1"/>
      <c r="AF33" s="16"/>
    </row>
    <row r="34" spans="1:32" x14ac:dyDescent="0.2">
      <c r="S34" s="75"/>
    </row>
    <row r="35" spans="1:32" x14ac:dyDescent="0.2">
      <c r="S35" s="75"/>
    </row>
    <row r="36" spans="1:32" x14ac:dyDescent="0.2">
      <c r="S36" s="75"/>
    </row>
    <row r="37" spans="1:32" x14ac:dyDescent="0.2">
      <c r="S37" s="75"/>
    </row>
    <row r="38" spans="1:32" x14ac:dyDescent="0.2">
      <c r="S38" s="75"/>
    </row>
    <row r="39" spans="1:32" x14ac:dyDescent="0.2">
      <c r="S39" s="75"/>
    </row>
    <row r="40" spans="1:32" x14ac:dyDescent="0.2">
      <c r="S40" s="75"/>
    </row>
  </sheetData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93CB0-2187-5946-A245-6A94E5884780}">
  <dimension ref="A1:AF43"/>
  <sheetViews>
    <sheetView tabSelected="1" topLeftCell="A19" zoomScale="122" zoomScaleNormal="122" workbookViewId="0">
      <selection activeCell="T32" sqref="S27:T32"/>
    </sheetView>
  </sheetViews>
  <sheetFormatPr baseColWidth="10" defaultRowHeight="16" x14ac:dyDescent="0.2"/>
  <cols>
    <col min="1" max="1" width="13" customWidth="1"/>
    <col min="6" max="6" width="3.83203125" customWidth="1"/>
    <col min="7" max="7" width="4.1640625" customWidth="1"/>
    <col min="8" max="8" width="4.83203125" customWidth="1"/>
    <col min="9" max="9" width="4.33203125" customWidth="1"/>
    <col min="10" max="10" width="5" customWidth="1"/>
    <col min="11" max="11" width="4.33203125" customWidth="1"/>
    <col min="12" max="12" width="4.1640625" customWidth="1"/>
    <col min="13" max="13" width="4.33203125" customWidth="1"/>
    <col min="14" max="14" width="4.1640625" customWidth="1"/>
    <col min="15" max="15" width="3.5" customWidth="1"/>
    <col min="16" max="16" width="3.6640625" customWidth="1"/>
    <col min="17" max="17" width="4.33203125" customWidth="1"/>
    <col min="18" max="18" width="4.5" customWidth="1"/>
    <col min="22" max="22" width="2.5" customWidth="1"/>
    <col min="23" max="23" width="4.33203125" customWidth="1"/>
    <col min="24" max="24" width="5.1640625" customWidth="1"/>
    <col min="25" max="25" width="4.83203125" customWidth="1"/>
    <col min="26" max="26" width="4.5" customWidth="1"/>
    <col min="27" max="27" width="3.6640625" customWidth="1"/>
    <col min="28" max="28" width="2.6640625" customWidth="1"/>
    <col min="29" max="29" width="4.33203125" customWidth="1"/>
    <col min="30" max="30" width="4" customWidth="1"/>
    <col min="31" max="31" width="4.5" customWidth="1"/>
    <col min="32" max="32" width="4.6640625" customWidth="1"/>
  </cols>
  <sheetData>
    <row r="1" spans="1:32" ht="18" thickBot="1" x14ac:dyDescent="0.25">
      <c r="A1" s="18" t="s">
        <v>4</v>
      </c>
      <c r="B1" s="38">
        <v>43604</v>
      </c>
      <c r="C1" s="38">
        <v>43626</v>
      </c>
      <c r="D1" s="38">
        <v>43697</v>
      </c>
      <c r="E1" s="38">
        <v>43991</v>
      </c>
      <c r="G1" s="16" t="s">
        <v>59</v>
      </c>
      <c r="H1" s="33" t="s">
        <v>61</v>
      </c>
      <c r="I1" s="11" t="s">
        <v>63</v>
      </c>
      <c r="J1" s="14" t="s">
        <v>64</v>
      </c>
      <c r="K1" s="76" t="s">
        <v>46</v>
      </c>
      <c r="L1" s="16" t="s">
        <v>43</v>
      </c>
      <c r="M1" s="33" t="s">
        <v>62</v>
      </c>
      <c r="N1" s="11" t="s">
        <v>60</v>
      </c>
      <c r="O1" s="14" t="s">
        <v>44</v>
      </c>
      <c r="Q1" s="16" t="s">
        <v>7</v>
      </c>
      <c r="S1" s="135" t="s">
        <v>8</v>
      </c>
      <c r="W1" s="12" t="s">
        <v>50</v>
      </c>
      <c r="X1" s="12" t="s">
        <v>51</v>
      </c>
      <c r="Y1" s="12" t="s">
        <v>52</v>
      </c>
      <c r="Z1" s="12" t="s">
        <v>53</v>
      </c>
      <c r="AB1" s="12"/>
      <c r="AC1" s="12" t="s">
        <v>50</v>
      </c>
      <c r="AD1" s="12" t="s">
        <v>51</v>
      </c>
      <c r="AE1" s="12" t="s">
        <v>52</v>
      </c>
      <c r="AF1" s="12" t="s">
        <v>53</v>
      </c>
    </row>
    <row r="2" spans="1:32" ht="17" x14ac:dyDescent="0.2">
      <c r="A2" s="30">
        <v>43626</v>
      </c>
      <c r="B2" s="27" t="s">
        <v>3</v>
      </c>
      <c r="C2" s="25" t="s">
        <v>2</v>
      </c>
      <c r="D2" s="22"/>
      <c r="E2" s="22"/>
      <c r="G2" s="53">
        <v>20</v>
      </c>
      <c r="H2" s="127">
        <v>5</v>
      </c>
      <c r="I2" s="51">
        <v>15</v>
      </c>
      <c r="J2" s="65">
        <v>15</v>
      </c>
      <c r="K2" s="59">
        <v>20</v>
      </c>
      <c r="L2" s="54">
        <v>5</v>
      </c>
      <c r="M2" s="147">
        <v>20</v>
      </c>
      <c r="N2" s="151">
        <v>20</v>
      </c>
      <c r="O2" s="65">
        <v>15</v>
      </c>
      <c r="Q2" s="16">
        <f>G2+H2+I2+J2+K2+L2+M2+N2+O2</f>
        <v>135</v>
      </c>
      <c r="S2" s="4"/>
      <c r="T2" s="14" t="s">
        <v>47</v>
      </c>
      <c r="W2" s="1">
        <f>G2+H2</f>
        <v>25</v>
      </c>
      <c r="X2" s="1">
        <f>I2+J2</f>
        <v>30</v>
      </c>
      <c r="Y2" s="1">
        <f>K2+L2+M2</f>
        <v>45</v>
      </c>
      <c r="Z2" s="1">
        <f>N2+O2</f>
        <v>35</v>
      </c>
      <c r="AC2" s="1"/>
      <c r="AD2" s="1"/>
      <c r="AE2" s="1"/>
      <c r="AF2" s="1">
        <v>20</v>
      </c>
    </row>
    <row r="3" spans="1:32" ht="17" x14ac:dyDescent="0.2">
      <c r="A3" s="30">
        <v>43697</v>
      </c>
      <c r="B3" s="27" t="s">
        <v>3</v>
      </c>
      <c r="C3" s="27" t="s">
        <v>3</v>
      </c>
      <c r="D3" s="25" t="s">
        <v>2</v>
      </c>
      <c r="E3" s="22"/>
      <c r="G3" s="52">
        <v>20</v>
      </c>
      <c r="H3" s="127">
        <v>5</v>
      </c>
      <c r="I3" s="70">
        <v>20</v>
      </c>
      <c r="J3" s="64">
        <v>20</v>
      </c>
      <c r="K3" s="59">
        <v>20</v>
      </c>
      <c r="L3" s="61">
        <v>20</v>
      </c>
      <c r="M3" s="147">
        <v>20</v>
      </c>
      <c r="N3" s="56">
        <v>5</v>
      </c>
      <c r="O3" s="55">
        <v>20</v>
      </c>
      <c r="Q3" s="16">
        <f t="shared" ref="Q3:Q43" si="0">G3+H3+I3+J3+K3+L3+M3+N3+O3</f>
        <v>150</v>
      </c>
      <c r="S3" s="131" t="s">
        <v>25</v>
      </c>
      <c r="T3" s="8">
        <f>COUNT(W2:W43)</f>
        <v>42</v>
      </c>
      <c r="W3" s="1">
        <f t="shared" ref="W3:W43" si="1">G3+H3</f>
        <v>25</v>
      </c>
      <c r="X3" s="1">
        <f t="shared" ref="X3:X43" si="2">I3+J3</f>
        <v>40</v>
      </c>
      <c r="Y3" s="1">
        <f t="shared" ref="Y3:Y43" si="3">K3+L3+M3</f>
        <v>60</v>
      </c>
      <c r="Z3" s="1">
        <f t="shared" ref="Z3:Z43" si="4">N3+O3</f>
        <v>25</v>
      </c>
      <c r="AC3" s="1">
        <v>20</v>
      </c>
      <c r="AD3" s="1"/>
      <c r="AE3" s="1"/>
      <c r="AF3" s="1"/>
    </row>
    <row r="4" spans="1:32" ht="17" x14ac:dyDescent="0.2">
      <c r="A4" s="30">
        <v>43626</v>
      </c>
      <c r="B4" s="27" t="s">
        <v>3</v>
      </c>
      <c r="C4" s="25" t="s">
        <v>2</v>
      </c>
      <c r="D4" s="22"/>
      <c r="E4" s="22"/>
      <c r="G4" s="53">
        <v>20</v>
      </c>
      <c r="H4" s="149">
        <v>5</v>
      </c>
      <c r="I4" s="70">
        <v>20</v>
      </c>
      <c r="J4" s="64">
        <v>20</v>
      </c>
      <c r="K4" s="157">
        <v>15</v>
      </c>
      <c r="L4" s="58">
        <v>15</v>
      </c>
      <c r="M4" s="147">
        <v>20</v>
      </c>
      <c r="N4" s="62">
        <v>20</v>
      </c>
      <c r="O4" s="57">
        <v>5</v>
      </c>
      <c r="Q4" s="16">
        <f t="shared" si="0"/>
        <v>140</v>
      </c>
      <c r="S4" s="131" t="s">
        <v>24</v>
      </c>
      <c r="T4" s="132">
        <f>AVERAGE(W2:W43)</f>
        <v>35</v>
      </c>
      <c r="W4" s="1">
        <f t="shared" si="1"/>
        <v>25</v>
      </c>
      <c r="X4" s="1">
        <f t="shared" si="2"/>
        <v>40</v>
      </c>
      <c r="Y4" s="1">
        <f t="shared" si="3"/>
        <v>50</v>
      </c>
      <c r="Z4" s="1">
        <f t="shared" si="4"/>
        <v>25</v>
      </c>
      <c r="AC4" s="1">
        <v>5</v>
      </c>
      <c r="AD4" s="1"/>
      <c r="AE4" s="1"/>
      <c r="AF4" s="1"/>
    </row>
    <row r="5" spans="1:32" ht="17" x14ac:dyDescent="0.2">
      <c r="A5" s="30">
        <v>43626</v>
      </c>
      <c r="B5" s="27" t="s">
        <v>3</v>
      </c>
      <c r="C5" s="25" t="s">
        <v>2</v>
      </c>
      <c r="D5" s="22"/>
      <c r="E5" s="22"/>
      <c r="G5" s="53">
        <v>20</v>
      </c>
      <c r="H5" s="128">
        <v>20</v>
      </c>
      <c r="I5" s="56">
        <v>5</v>
      </c>
      <c r="J5" s="124">
        <v>5</v>
      </c>
      <c r="K5" s="157">
        <v>15</v>
      </c>
      <c r="L5" s="61">
        <v>20</v>
      </c>
      <c r="M5" s="127">
        <v>5</v>
      </c>
      <c r="N5" s="56">
        <v>5</v>
      </c>
      <c r="O5" s="152">
        <v>5</v>
      </c>
      <c r="Q5" s="16">
        <f t="shared" si="0"/>
        <v>100</v>
      </c>
      <c r="S5" s="131" t="s">
        <v>26</v>
      </c>
      <c r="T5" s="8">
        <f>MAX(W2:W43)</f>
        <v>40</v>
      </c>
      <c r="W5" s="1">
        <f t="shared" si="1"/>
        <v>40</v>
      </c>
      <c r="X5" s="1">
        <f t="shared" si="2"/>
        <v>10</v>
      </c>
      <c r="Y5" s="1">
        <f t="shared" si="3"/>
        <v>40</v>
      </c>
      <c r="Z5" s="1">
        <f t="shared" si="4"/>
        <v>10</v>
      </c>
      <c r="AC5" s="1"/>
      <c r="AD5" s="1"/>
      <c r="AE5" s="1"/>
      <c r="AF5" s="1">
        <v>5</v>
      </c>
    </row>
    <row r="6" spans="1:32" ht="17" x14ac:dyDescent="0.2">
      <c r="A6" s="30">
        <v>43626</v>
      </c>
      <c r="B6" s="27" t="s">
        <v>3</v>
      </c>
      <c r="C6" s="25" t="s">
        <v>2</v>
      </c>
      <c r="D6" s="22"/>
      <c r="E6" s="22"/>
      <c r="G6" s="53">
        <v>20</v>
      </c>
      <c r="H6" s="128">
        <v>20</v>
      </c>
      <c r="I6" s="163">
        <v>5</v>
      </c>
      <c r="J6" s="152">
        <v>5</v>
      </c>
      <c r="K6" s="59">
        <v>20</v>
      </c>
      <c r="L6" s="54">
        <v>5</v>
      </c>
      <c r="M6" s="127">
        <v>5</v>
      </c>
      <c r="N6" s="56">
        <v>5</v>
      </c>
      <c r="O6" s="65">
        <v>15</v>
      </c>
      <c r="Q6" s="16">
        <f t="shared" si="0"/>
        <v>100</v>
      </c>
      <c r="S6" s="131" t="s">
        <v>27</v>
      </c>
      <c r="T6" s="8">
        <f>MIN(W2:W43)</f>
        <v>20</v>
      </c>
      <c r="W6" s="1">
        <f t="shared" si="1"/>
        <v>40</v>
      </c>
      <c r="X6" s="1">
        <f t="shared" si="2"/>
        <v>10</v>
      </c>
      <c r="Y6" s="1">
        <f t="shared" si="3"/>
        <v>30</v>
      </c>
      <c r="Z6" s="1">
        <f t="shared" si="4"/>
        <v>20</v>
      </c>
      <c r="AC6" s="1"/>
      <c r="AD6" s="1">
        <v>5</v>
      </c>
      <c r="AE6" s="1"/>
      <c r="AF6" s="1"/>
    </row>
    <row r="7" spans="1:32" ht="18" thickBot="1" x14ac:dyDescent="0.25">
      <c r="A7" s="30">
        <v>43626</v>
      </c>
      <c r="B7" s="27" t="s">
        <v>3</v>
      </c>
      <c r="C7" s="25" t="s">
        <v>2</v>
      </c>
      <c r="D7" s="22"/>
      <c r="E7" s="22"/>
      <c r="G7" s="53">
        <v>20</v>
      </c>
      <c r="H7" s="129">
        <v>15</v>
      </c>
      <c r="I7" s="51">
        <v>15</v>
      </c>
      <c r="J7" s="65">
        <v>15</v>
      </c>
      <c r="K7" s="59">
        <v>20</v>
      </c>
      <c r="L7" s="61">
        <v>20</v>
      </c>
      <c r="M7" s="127">
        <v>5</v>
      </c>
      <c r="N7" s="153">
        <v>20</v>
      </c>
      <c r="O7" s="124">
        <v>5</v>
      </c>
      <c r="Q7" s="16">
        <f t="shared" si="0"/>
        <v>135</v>
      </c>
      <c r="S7" s="133" t="s">
        <v>28</v>
      </c>
      <c r="T7" s="134">
        <f>STDEV(W2:W43)</f>
        <v>6.8964465929749723</v>
      </c>
      <c r="W7" s="1">
        <f t="shared" si="1"/>
        <v>35</v>
      </c>
      <c r="X7" s="1">
        <f t="shared" si="2"/>
        <v>30</v>
      </c>
      <c r="Y7" s="1">
        <f t="shared" si="3"/>
        <v>45</v>
      </c>
      <c r="Z7" s="1">
        <f t="shared" si="4"/>
        <v>25</v>
      </c>
      <c r="AC7" s="1"/>
      <c r="AD7" s="1"/>
      <c r="AE7" s="1"/>
      <c r="AF7" s="1">
        <v>20</v>
      </c>
    </row>
    <row r="8" spans="1:32" ht="17" x14ac:dyDescent="0.2">
      <c r="A8" s="30">
        <v>43626</v>
      </c>
      <c r="B8" s="27" t="s">
        <v>3</v>
      </c>
      <c r="C8" s="25" t="s">
        <v>2</v>
      </c>
      <c r="D8" s="22"/>
      <c r="E8" s="22"/>
      <c r="G8" s="53">
        <v>20</v>
      </c>
      <c r="H8" s="149">
        <v>5</v>
      </c>
      <c r="I8" s="51">
        <v>15</v>
      </c>
      <c r="J8" s="65">
        <v>15</v>
      </c>
      <c r="K8" s="158">
        <v>5</v>
      </c>
      <c r="L8" s="54">
        <v>5</v>
      </c>
      <c r="M8" s="128">
        <v>20</v>
      </c>
      <c r="N8" s="7">
        <v>20</v>
      </c>
      <c r="O8" s="65">
        <v>15</v>
      </c>
      <c r="Q8" s="16">
        <f t="shared" si="0"/>
        <v>120</v>
      </c>
      <c r="S8" s="4"/>
      <c r="T8" s="14" t="s">
        <v>48</v>
      </c>
      <c r="W8" s="1">
        <f t="shared" si="1"/>
        <v>25</v>
      </c>
      <c r="X8" s="1">
        <f t="shared" si="2"/>
        <v>30</v>
      </c>
      <c r="Y8" s="1">
        <f t="shared" si="3"/>
        <v>30</v>
      </c>
      <c r="Z8" s="1">
        <f t="shared" si="4"/>
        <v>35</v>
      </c>
      <c r="AC8" s="1">
        <v>5</v>
      </c>
      <c r="AD8" s="1"/>
      <c r="AE8" s="1"/>
      <c r="AF8" s="1"/>
    </row>
    <row r="9" spans="1:32" ht="17" x14ac:dyDescent="0.2">
      <c r="A9" s="30">
        <v>43614</v>
      </c>
      <c r="B9" s="25" t="s">
        <v>2</v>
      </c>
      <c r="C9" s="22"/>
      <c r="D9" s="22"/>
      <c r="E9" s="22"/>
      <c r="G9" s="1">
        <v>20</v>
      </c>
      <c r="H9" s="2">
        <v>20</v>
      </c>
      <c r="I9" s="70">
        <v>20</v>
      </c>
      <c r="J9" s="64">
        <v>20</v>
      </c>
      <c r="K9" s="157">
        <v>15</v>
      </c>
      <c r="L9" s="54">
        <v>5</v>
      </c>
      <c r="M9" s="148">
        <v>20</v>
      </c>
      <c r="N9" s="7">
        <v>20</v>
      </c>
      <c r="O9" s="57">
        <v>5</v>
      </c>
      <c r="Q9" s="16">
        <f t="shared" si="0"/>
        <v>145</v>
      </c>
      <c r="S9" s="131" t="s">
        <v>25</v>
      </c>
      <c r="T9" s="8">
        <f>COUNT(X2:X43)</f>
        <v>42</v>
      </c>
      <c r="W9" s="1">
        <f t="shared" si="1"/>
        <v>40</v>
      </c>
      <c r="X9" s="1">
        <f t="shared" si="2"/>
        <v>40</v>
      </c>
      <c r="Y9" s="1">
        <f t="shared" si="3"/>
        <v>40</v>
      </c>
      <c r="Z9" s="1">
        <f t="shared" si="4"/>
        <v>25</v>
      </c>
      <c r="AC9" s="1"/>
      <c r="AD9" s="1"/>
      <c r="AE9" s="1">
        <v>20</v>
      </c>
      <c r="AF9" s="1"/>
    </row>
    <row r="10" spans="1:32" ht="17" x14ac:dyDescent="0.2">
      <c r="A10" s="30">
        <v>43614</v>
      </c>
      <c r="B10" s="25" t="s">
        <v>2</v>
      </c>
      <c r="C10" s="22"/>
      <c r="D10" s="22"/>
      <c r="E10" s="22"/>
      <c r="G10" s="52">
        <v>20</v>
      </c>
      <c r="H10" s="128">
        <v>20</v>
      </c>
      <c r="I10" s="62">
        <v>20</v>
      </c>
      <c r="J10" s="55">
        <v>20</v>
      </c>
      <c r="K10" s="59">
        <v>20</v>
      </c>
      <c r="L10" s="53">
        <v>20</v>
      </c>
      <c r="M10" s="127">
        <v>5</v>
      </c>
      <c r="N10" s="51">
        <v>15</v>
      </c>
      <c r="O10" s="55">
        <v>20</v>
      </c>
      <c r="Q10" s="16">
        <f t="shared" si="0"/>
        <v>160</v>
      </c>
      <c r="S10" s="131" t="s">
        <v>24</v>
      </c>
      <c r="T10" s="132">
        <f>AVERAGE(X2:X43)</f>
        <v>31.904761904761905</v>
      </c>
      <c r="W10" s="1">
        <f t="shared" si="1"/>
        <v>40</v>
      </c>
      <c r="X10" s="1">
        <f t="shared" si="2"/>
        <v>40</v>
      </c>
      <c r="Y10" s="1">
        <f t="shared" si="3"/>
        <v>45</v>
      </c>
      <c r="Z10" s="1">
        <f t="shared" si="4"/>
        <v>35</v>
      </c>
      <c r="AC10" s="1">
        <v>20</v>
      </c>
      <c r="AD10" s="1"/>
      <c r="AE10" s="1"/>
      <c r="AF10" s="1"/>
    </row>
    <row r="11" spans="1:32" ht="17" x14ac:dyDescent="0.2">
      <c r="A11" s="30">
        <v>43614</v>
      </c>
      <c r="B11" s="25" t="s">
        <v>2</v>
      </c>
      <c r="C11" s="22"/>
      <c r="D11" s="22"/>
      <c r="E11" s="22"/>
      <c r="G11" s="53">
        <v>20</v>
      </c>
      <c r="H11" s="129">
        <v>15</v>
      </c>
      <c r="I11" s="70">
        <v>20</v>
      </c>
      <c r="J11" s="64">
        <v>20</v>
      </c>
      <c r="K11" s="59">
        <v>20</v>
      </c>
      <c r="L11" s="58">
        <v>15</v>
      </c>
      <c r="M11" s="127">
        <v>5</v>
      </c>
      <c r="N11" s="153">
        <v>20</v>
      </c>
      <c r="O11" s="55">
        <v>20</v>
      </c>
      <c r="Q11" s="16">
        <f t="shared" si="0"/>
        <v>155</v>
      </c>
      <c r="S11" s="131" t="s">
        <v>26</v>
      </c>
      <c r="T11" s="8">
        <f>MAX(X2:X43)</f>
        <v>40</v>
      </c>
      <c r="W11" s="1">
        <f t="shared" si="1"/>
        <v>35</v>
      </c>
      <c r="X11" s="1">
        <f t="shared" si="2"/>
        <v>40</v>
      </c>
      <c r="Y11" s="1">
        <f t="shared" si="3"/>
        <v>40</v>
      </c>
      <c r="Z11" s="1">
        <f t="shared" si="4"/>
        <v>40</v>
      </c>
      <c r="AC11" s="1"/>
      <c r="AD11" s="1"/>
      <c r="AE11" s="1"/>
      <c r="AF11" s="1">
        <v>20</v>
      </c>
    </row>
    <row r="12" spans="1:32" ht="17" x14ac:dyDescent="0.2">
      <c r="A12" s="30">
        <v>43626</v>
      </c>
      <c r="B12" s="27" t="s">
        <v>3</v>
      </c>
      <c r="C12" s="25" t="s">
        <v>2</v>
      </c>
      <c r="D12" s="22"/>
      <c r="E12" s="22"/>
      <c r="G12" s="58">
        <v>15</v>
      </c>
      <c r="H12" s="127">
        <v>5</v>
      </c>
      <c r="I12" s="70">
        <v>20</v>
      </c>
      <c r="J12" s="64">
        <v>20</v>
      </c>
      <c r="K12" s="59">
        <v>20</v>
      </c>
      <c r="L12" s="63">
        <v>20</v>
      </c>
      <c r="M12" s="129">
        <v>15</v>
      </c>
      <c r="N12" s="62">
        <v>20</v>
      </c>
      <c r="O12" s="65">
        <v>15</v>
      </c>
      <c r="Q12" s="16">
        <f t="shared" si="0"/>
        <v>150</v>
      </c>
      <c r="S12" s="131" t="s">
        <v>27</v>
      </c>
      <c r="T12" s="8">
        <f>MIN(X2:X43)</f>
        <v>10</v>
      </c>
      <c r="W12" s="1">
        <f t="shared" si="1"/>
        <v>20</v>
      </c>
      <c r="X12" s="1">
        <f t="shared" si="2"/>
        <v>40</v>
      </c>
      <c r="Y12" s="1">
        <f t="shared" si="3"/>
        <v>55</v>
      </c>
      <c r="Z12" s="1">
        <f t="shared" si="4"/>
        <v>35</v>
      </c>
      <c r="AC12" s="1"/>
      <c r="AD12" s="1"/>
      <c r="AE12" s="1">
        <v>20</v>
      </c>
      <c r="AF12" s="1"/>
    </row>
    <row r="13" spans="1:32" ht="18" thickBot="1" x14ac:dyDescent="0.25">
      <c r="A13" s="30">
        <v>43614</v>
      </c>
      <c r="B13" s="25" t="s">
        <v>2</v>
      </c>
      <c r="C13" s="22"/>
      <c r="D13" s="22"/>
      <c r="E13" s="22"/>
      <c r="G13" s="52">
        <v>20</v>
      </c>
      <c r="H13" s="128">
        <v>20</v>
      </c>
      <c r="I13" s="70">
        <v>20</v>
      </c>
      <c r="J13" s="64">
        <v>20</v>
      </c>
      <c r="K13" s="159">
        <v>20</v>
      </c>
      <c r="L13" s="53">
        <v>20</v>
      </c>
      <c r="M13" s="127">
        <v>5</v>
      </c>
      <c r="N13" s="62">
        <v>20</v>
      </c>
      <c r="O13" s="55">
        <v>20</v>
      </c>
      <c r="Q13" s="16">
        <f t="shared" si="0"/>
        <v>165</v>
      </c>
      <c r="S13" s="133" t="s">
        <v>28</v>
      </c>
      <c r="T13" s="134">
        <f>STDEV(W2:W43)</f>
        <v>6.8964465929749723</v>
      </c>
      <c r="W13" s="1">
        <f t="shared" si="1"/>
        <v>40</v>
      </c>
      <c r="X13" s="1">
        <f t="shared" si="2"/>
        <v>40</v>
      </c>
      <c r="Y13" s="1">
        <f t="shared" si="3"/>
        <v>45</v>
      </c>
      <c r="Z13" s="1">
        <f t="shared" si="4"/>
        <v>40</v>
      </c>
      <c r="AC13" s="1">
        <v>20</v>
      </c>
      <c r="AD13" s="1"/>
      <c r="AE13" s="1"/>
      <c r="AF13" s="1"/>
    </row>
    <row r="14" spans="1:32" ht="17" x14ac:dyDescent="0.2">
      <c r="A14" s="30">
        <v>43626</v>
      </c>
      <c r="B14" s="27" t="s">
        <v>3</v>
      </c>
      <c r="C14" s="25" t="s">
        <v>2</v>
      </c>
      <c r="D14" s="22"/>
      <c r="E14" s="22"/>
      <c r="G14" s="58">
        <v>15</v>
      </c>
      <c r="H14" s="127">
        <v>5</v>
      </c>
      <c r="I14" s="153">
        <v>20</v>
      </c>
      <c r="J14" s="155">
        <v>20</v>
      </c>
      <c r="K14" s="59">
        <v>20</v>
      </c>
      <c r="L14" s="54">
        <v>5</v>
      </c>
      <c r="M14" s="127">
        <v>5</v>
      </c>
      <c r="N14" s="62">
        <v>20</v>
      </c>
      <c r="O14" s="57">
        <v>5</v>
      </c>
      <c r="Q14" s="16">
        <f t="shared" si="0"/>
        <v>115</v>
      </c>
      <c r="S14" s="4"/>
      <c r="T14" s="14" t="s">
        <v>49</v>
      </c>
      <c r="W14" s="1">
        <f t="shared" si="1"/>
        <v>20</v>
      </c>
      <c r="X14" s="1">
        <f t="shared" si="2"/>
        <v>40</v>
      </c>
      <c r="Y14" s="1">
        <f t="shared" si="3"/>
        <v>30</v>
      </c>
      <c r="Z14" s="1">
        <f t="shared" si="4"/>
        <v>25</v>
      </c>
      <c r="AC14" s="1"/>
      <c r="AD14" s="1">
        <v>20</v>
      </c>
      <c r="AE14" s="1"/>
      <c r="AF14" s="1"/>
    </row>
    <row r="15" spans="1:32" ht="17" x14ac:dyDescent="0.2">
      <c r="A15" s="30">
        <v>43614</v>
      </c>
      <c r="B15" s="25" t="s">
        <v>2</v>
      </c>
      <c r="C15" s="22"/>
      <c r="D15" s="22"/>
      <c r="E15" s="22"/>
      <c r="G15" s="53">
        <v>20</v>
      </c>
      <c r="H15" s="128">
        <v>20</v>
      </c>
      <c r="I15" s="62">
        <v>20</v>
      </c>
      <c r="J15" s="55">
        <v>20</v>
      </c>
      <c r="K15" s="59">
        <v>20</v>
      </c>
      <c r="L15" s="53">
        <v>20</v>
      </c>
      <c r="M15" s="127">
        <v>5</v>
      </c>
      <c r="N15" s="62">
        <v>20</v>
      </c>
      <c r="O15" s="154">
        <v>20</v>
      </c>
      <c r="Q15" s="16">
        <f t="shared" si="0"/>
        <v>165</v>
      </c>
      <c r="S15" s="131" t="s">
        <v>25</v>
      </c>
      <c r="T15" s="8">
        <f>COUNT(Y2:Y43)</f>
        <v>42</v>
      </c>
      <c r="W15" s="1">
        <f t="shared" si="1"/>
        <v>40</v>
      </c>
      <c r="X15" s="1">
        <f t="shared" si="2"/>
        <v>40</v>
      </c>
      <c r="Y15" s="1">
        <f t="shared" si="3"/>
        <v>45</v>
      </c>
      <c r="Z15" s="1">
        <f t="shared" si="4"/>
        <v>40</v>
      </c>
      <c r="AC15" s="1"/>
      <c r="AD15" s="1"/>
      <c r="AE15" s="1"/>
      <c r="AF15" s="1">
        <v>20</v>
      </c>
    </row>
    <row r="16" spans="1:32" ht="17" x14ac:dyDescent="0.2">
      <c r="A16" s="30">
        <v>43626</v>
      </c>
      <c r="B16" s="27" t="s">
        <v>3</v>
      </c>
      <c r="C16" s="25" t="s">
        <v>2</v>
      </c>
      <c r="D16" s="22"/>
      <c r="E16" s="22"/>
      <c r="G16" s="53">
        <v>20</v>
      </c>
      <c r="H16" s="150">
        <v>20</v>
      </c>
      <c r="I16" s="62">
        <v>20</v>
      </c>
      <c r="J16" s="55">
        <v>20</v>
      </c>
      <c r="K16" s="158">
        <v>5</v>
      </c>
      <c r="L16" s="53">
        <v>20</v>
      </c>
      <c r="M16" s="127">
        <v>5</v>
      </c>
      <c r="N16" s="56">
        <v>5</v>
      </c>
      <c r="O16" s="57">
        <v>5</v>
      </c>
      <c r="Q16" s="16">
        <f t="shared" si="0"/>
        <v>120</v>
      </c>
      <c r="S16" s="131" t="s">
        <v>24</v>
      </c>
      <c r="T16" s="132">
        <f>AVERAGE(Y2:Y43)</f>
        <v>42.738095238095241</v>
      </c>
      <c r="W16" s="1">
        <f t="shared" si="1"/>
        <v>40</v>
      </c>
      <c r="X16" s="1">
        <f t="shared" si="2"/>
        <v>40</v>
      </c>
      <c r="Y16" s="1">
        <f t="shared" si="3"/>
        <v>30</v>
      </c>
      <c r="Z16" s="1">
        <f t="shared" si="4"/>
        <v>10</v>
      </c>
      <c r="AC16" s="1">
        <v>20</v>
      </c>
      <c r="AD16" s="1"/>
      <c r="AE16" s="1"/>
      <c r="AF16" s="1"/>
    </row>
    <row r="17" spans="1:32" ht="17" x14ac:dyDescent="0.2">
      <c r="A17" s="30">
        <v>43626</v>
      </c>
      <c r="B17" s="27" t="s">
        <v>3</v>
      </c>
      <c r="C17" s="25" t="s">
        <v>2</v>
      </c>
      <c r="D17" s="22"/>
      <c r="E17" s="22"/>
      <c r="G17" s="53">
        <v>20</v>
      </c>
      <c r="H17" s="128">
        <v>20</v>
      </c>
      <c r="I17" s="62">
        <v>20</v>
      </c>
      <c r="J17" s="55">
        <v>20</v>
      </c>
      <c r="K17" s="158">
        <v>5</v>
      </c>
      <c r="L17" s="61">
        <v>20</v>
      </c>
      <c r="M17" s="147">
        <v>20</v>
      </c>
      <c r="N17" s="153">
        <v>20</v>
      </c>
      <c r="O17" s="64">
        <v>20</v>
      </c>
      <c r="Q17" s="16">
        <f t="shared" si="0"/>
        <v>165</v>
      </c>
      <c r="S17" s="131" t="s">
        <v>26</v>
      </c>
      <c r="T17" s="8">
        <f>MAX(Y2:Y43)</f>
        <v>60</v>
      </c>
      <c r="W17" s="1">
        <f t="shared" si="1"/>
        <v>40</v>
      </c>
      <c r="X17" s="1">
        <f t="shared" si="2"/>
        <v>40</v>
      </c>
      <c r="Y17" s="1">
        <f t="shared" si="3"/>
        <v>45</v>
      </c>
      <c r="Z17" s="1">
        <f t="shared" si="4"/>
        <v>40</v>
      </c>
      <c r="AC17" s="1"/>
      <c r="AD17" s="1"/>
      <c r="AE17" s="1"/>
      <c r="AF17" s="1">
        <v>20</v>
      </c>
    </row>
    <row r="18" spans="1:32" ht="17" x14ac:dyDescent="0.2">
      <c r="A18" s="30">
        <v>43626</v>
      </c>
      <c r="B18" s="27" t="s">
        <v>3</v>
      </c>
      <c r="C18" s="25" t="s">
        <v>2</v>
      </c>
      <c r="D18" s="22"/>
      <c r="E18" s="22"/>
      <c r="G18" s="58">
        <v>15</v>
      </c>
      <c r="H18" s="128">
        <v>20</v>
      </c>
      <c r="I18" s="70">
        <v>20</v>
      </c>
      <c r="J18" s="64">
        <v>20</v>
      </c>
      <c r="K18" s="160">
        <v>5</v>
      </c>
      <c r="L18" s="61">
        <v>20</v>
      </c>
      <c r="M18" s="127">
        <v>5</v>
      </c>
      <c r="N18" s="56">
        <v>5</v>
      </c>
      <c r="O18" s="57">
        <v>5</v>
      </c>
      <c r="Q18" s="16">
        <f t="shared" si="0"/>
        <v>115</v>
      </c>
      <c r="S18" s="131" t="s">
        <v>27</v>
      </c>
      <c r="T18" s="8">
        <f>MIN(Y2:Y43)</f>
        <v>15</v>
      </c>
      <c r="W18" s="1">
        <f t="shared" si="1"/>
        <v>35</v>
      </c>
      <c r="X18" s="1">
        <f t="shared" si="2"/>
        <v>40</v>
      </c>
      <c r="Y18" s="1">
        <f t="shared" si="3"/>
        <v>30</v>
      </c>
      <c r="Z18" s="1">
        <f t="shared" si="4"/>
        <v>10</v>
      </c>
      <c r="AC18" s="1"/>
      <c r="AD18" s="1"/>
      <c r="AE18" s="1">
        <v>5</v>
      </c>
      <c r="AF18" s="1"/>
    </row>
    <row r="19" spans="1:32" ht="18" thickBot="1" x14ac:dyDescent="0.25">
      <c r="A19" s="30">
        <v>43614</v>
      </c>
      <c r="B19" s="25" t="s">
        <v>2</v>
      </c>
      <c r="C19" s="22"/>
      <c r="D19" s="22"/>
      <c r="E19" s="22"/>
      <c r="G19" s="53">
        <v>20</v>
      </c>
      <c r="H19" s="147">
        <v>20</v>
      </c>
      <c r="I19" s="62">
        <v>20</v>
      </c>
      <c r="J19" s="55">
        <v>20</v>
      </c>
      <c r="K19" s="161">
        <v>20</v>
      </c>
      <c r="L19" s="61">
        <v>20</v>
      </c>
      <c r="M19" s="147">
        <v>20</v>
      </c>
      <c r="N19" s="51">
        <v>15</v>
      </c>
      <c r="O19" s="55">
        <v>20</v>
      </c>
      <c r="Q19" s="16">
        <f t="shared" si="0"/>
        <v>175</v>
      </c>
      <c r="S19" s="133" t="s">
        <v>28</v>
      </c>
      <c r="T19" s="134">
        <f>STDEV(Y2:Y43)</f>
        <v>10.718253233664173</v>
      </c>
      <c r="W19" s="1">
        <f t="shared" si="1"/>
        <v>40</v>
      </c>
      <c r="X19" s="1">
        <f t="shared" si="2"/>
        <v>40</v>
      </c>
      <c r="Y19" s="1">
        <f t="shared" si="3"/>
        <v>60</v>
      </c>
      <c r="Z19" s="1">
        <f t="shared" si="4"/>
        <v>35</v>
      </c>
      <c r="AC19" s="1"/>
      <c r="AD19" s="1"/>
      <c r="AE19" s="1">
        <v>20</v>
      </c>
      <c r="AF19" s="1"/>
    </row>
    <row r="20" spans="1:32" ht="17" x14ac:dyDescent="0.2">
      <c r="A20" s="30">
        <v>43614</v>
      </c>
      <c r="B20" s="25" t="s">
        <v>2</v>
      </c>
      <c r="C20" s="22"/>
      <c r="D20" s="22"/>
      <c r="E20" s="22"/>
      <c r="G20" s="53">
        <v>20</v>
      </c>
      <c r="H20" s="150">
        <v>20</v>
      </c>
      <c r="I20" s="56">
        <v>5</v>
      </c>
      <c r="J20" s="124">
        <v>5</v>
      </c>
      <c r="K20" s="59">
        <v>20</v>
      </c>
      <c r="L20" s="61">
        <v>20</v>
      </c>
      <c r="M20" s="127">
        <v>5</v>
      </c>
      <c r="N20" s="51">
        <v>15</v>
      </c>
      <c r="O20" s="64">
        <v>20</v>
      </c>
      <c r="Q20" s="16">
        <f t="shared" si="0"/>
        <v>130</v>
      </c>
      <c r="S20" s="4"/>
      <c r="T20" s="14" t="s">
        <v>54</v>
      </c>
      <c r="W20" s="1">
        <f t="shared" si="1"/>
        <v>40</v>
      </c>
      <c r="X20" s="1">
        <f t="shared" si="2"/>
        <v>10</v>
      </c>
      <c r="Y20" s="1">
        <f t="shared" si="3"/>
        <v>45</v>
      </c>
      <c r="Z20" s="1">
        <f t="shared" si="4"/>
        <v>35</v>
      </c>
      <c r="AC20" s="1">
        <v>20</v>
      </c>
      <c r="AD20" s="1"/>
      <c r="AE20" s="1"/>
      <c r="AF20" s="1"/>
    </row>
    <row r="21" spans="1:32" ht="17" x14ac:dyDescent="0.2">
      <c r="A21" s="30">
        <v>43626</v>
      </c>
      <c r="B21" s="27" t="s">
        <v>3</v>
      </c>
      <c r="C21" s="25" t="s">
        <v>2</v>
      </c>
      <c r="D21" s="22"/>
      <c r="E21" s="22"/>
      <c r="G21" s="25">
        <v>20</v>
      </c>
      <c r="H21" s="2">
        <v>20</v>
      </c>
      <c r="I21" s="70">
        <v>20</v>
      </c>
      <c r="J21" s="64">
        <v>20</v>
      </c>
      <c r="K21" s="158">
        <v>5</v>
      </c>
      <c r="L21" s="1">
        <v>20</v>
      </c>
      <c r="M21" s="127">
        <v>5</v>
      </c>
      <c r="N21" s="7">
        <v>20</v>
      </c>
      <c r="O21" s="57">
        <v>5</v>
      </c>
      <c r="Q21" s="16">
        <f t="shared" si="0"/>
        <v>135</v>
      </c>
      <c r="S21" s="131" t="s">
        <v>25</v>
      </c>
      <c r="T21" s="8">
        <f>COUNT(Z2:Z43)</f>
        <v>42</v>
      </c>
      <c r="W21" s="1">
        <f t="shared" si="1"/>
        <v>40</v>
      </c>
      <c r="X21" s="1">
        <f t="shared" si="2"/>
        <v>40</v>
      </c>
      <c r="Y21" s="1">
        <f t="shared" si="3"/>
        <v>30</v>
      </c>
      <c r="Z21" s="1">
        <f t="shared" si="4"/>
        <v>25</v>
      </c>
      <c r="AC21" s="1">
        <v>20</v>
      </c>
      <c r="AD21" s="1"/>
      <c r="AE21" s="1"/>
      <c r="AF21" s="1"/>
    </row>
    <row r="22" spans="1:32" ht="17" x14ac:dyDescent="0.2">
      <c r="A22" s="30">
        <v>43697</v>
      </c>
      <c r="B22" s="27" t="s">
        <v>3</v>
      </c>
      <c r="C22" s="27" t="s">
        <v>3</v>
      </c>
      <c r="D22" s="25" t="s">
        <v>2</v>
      </c>
      <c r="E22" s="22"/>
      <c r="G22" s="53">
        <v>20</v>
      </c>
      <c r="H22" s="128">
        <v>20</v>
      </c>
      <c r="I22" s="70">
        <v>20</v>
      </c>
      <c r="J22" s="64">
        <v>20</v>
      </c>
      <c r="K22" s="161">
        <v>20</v>
      </c>
      <c r="L22" s="53">
        <v>20</v>
      </c>
      <c r="M22" s="147">
        <v>20</v>
      </c>
      <c r="N22" s="56">
        <v>5</v>
      </c>
      <c r="O22" s="57">
        <v>5</v>
      </c>
      <c r="Q22" s="16">
        <f t="shared" si="0"/>
        <v>150</v>
      </c>
      <c r="S22" s="131" t="s">
        <v>24</v>
      </c>
      <c r="T22" s="132">
        <f>AVERAGE(Z2:Z43)</f>
        <v>29.047619047619047</v>
      </c>
      <c r="W22" s="1">
        <f t="shared" si="1"/>
        <v>40</v>
      </c>
      <c r="X22" s="1">
        <f t="shared" si="2"/>
        <v>40</v>
      </c>
      <c r="Y22" s="1">
        <f t="shared" si="3"/>
        <v>60</v>
      </c>
      <c r="Z22" s="1">
        <f t="shared" si="4"/>
        <v>10</v>
      </c>
      <c r="AC22" s="1"/>
      <c r="AD22" s="1"/>
      <c r="AE22" s="1">
        <v>20</v>
      </c>
      <c r="AF22" s="1"/>
    </row>
    <row r="23" spans="1:32" ht="17" x14ac:dyDescent="0.2">
      <c r="A23" s="30">
        <v>43626</v>
      </c>
      <c r="B23" s="27" t="s">
        <v>3</v>
      </c>
      <c r="C23" s="25" t="s">
        <v>2</v>
      </c>
      <c r="D23" s="22"/>
      <c r="E23" s="22"/>
      <c r="G23" s="53">
        <v>20</v>
      </c>
      <c r="H23" s="147">
        <v>20</v>
      </c>
      <c r="I23" s="56">
        <v>5</v>
      </c>
      <c r="J23" s="124">
        <v>5</v>
      </c>
      <c r="K23" s="161">
        <v>20</v>
      </c>
      <c r="L23" s="53">
        <v>20</v>
      </c>
      <c r="M23" s="127">
        <v>5</v>
      </c>
      <c r="N23" s="62">
        <v>20</v>
      </c>
      <c r="O23" s="64">
        <v>20</v>
      </c>
      <c r="Q23" s="16">
        <f t="shared" si="0"/>
        <v>135</v>
      </c>
      <c r="S23" s="131" t="s">
        <v>26</v>
      </c>
      <c r="T23" s="8">
        <f>MAX(Z2:Z43)</f>
        <v>40</v>
      </c>
      <c r="W23" s="1">
        <f t="shared" si="1"/>
        <v>40</v>
      </c>
      <c r="X23" s="1">
        <f t="shared" si="2"/>
        <v>10</v>
      </c>
      <c r="Y23" s="1">
        <f t="shared" si="3"/>
        <v>45</v>
      </c>
      <c r="Z23" s="1">
        <f t="shared" si="4"/>
        <v>40</v>
      </c>
      <c r="AC23" s="1"/>
      <c r="AD23" s="1"/>
      <c r="AE23" s="1">
        <v>20</v>
      </c>
      <c r="AF23" s="1"/>
    </row>
    <row r="24" spans="1:32" ht="17" x14ac:dyDescent="0.2">
      <c r="A24" s="30">
        <v>43626</v>
      </c>
      <c r="B24" s="27" t="s">
        <v>3</v>
      </c>
      <c r="C24" s="25" t="s">
        <v>2</v>
      </c>
      <c r="D24" s="22"/>
      <c r="E24" s="22"/>
      <c r="G24" s="53">
        <v>20</v>
      </c>
      <c r="H24" s="127">
        <v>5</v>
      </c>
      <c r="I24" s="151">
        <v>20</v>
      </c>
      <c r="J24" s="154">
        <v>20</v>
      </c>
      <c r="K24" s="157">
        <v>15</v>
      </c>
      <c r="L24" s="54">
        <v>5</v>
      </c>
      <c r="M24" s="129">
        <v>15</v>
      </c>
      <c r="N24" s="62">
        <v>20</v>
      </c>
      <c r="O24" s="55">
        <v>20</v>
      </c>
      <c r="Q24" s="16">
        <f t="shared" si="0"/>
        <v>140</v>
      </c>
      <c r="S24" s="131" t="s">
        <v>27</v>
      </c>
      <c r="T24" s="8">
        <f>MIN(Z2:Z43)</f>
        <v>10</v>
      </c>
      <c r="W24" s="1">
        <f t="shared" si="1"/>
        <v>25</v>
      </c>
      <c r="X24" s="1">
        <f t="shared" si="2"/>
        <v>40</v>
      </c>
      <c r="Y24" s="1">
        <f t="shared" si="3"/>
        <v>35</v>
      </c>
      <c r="Z24" s="1">
        <f t="shared" si="4"/>
        <v>40</v>
      </c>
      <c r="AC24" s="1"/>
      <c r="AD24" s="1">
        <v>20</v>
      </c>
      <c r="AE24" s="1"/>
      <c r="AF24" s="1"/>
    </row>
    <row r="25" spans="1:32" ht="18" thickBot="1" x14ac:dyDescent="0.25">
      <c r="A25" s="30">
        <v>43626</v>
      </c>
      <c r="B25" s="27" t="s">
        <v>3</v>
      </c>
      <c r="C25" s="25" t="s">
        <v>2</v>
      </c>
      <c r="D25" s="22"/>
      <c r="E25" s="22"/>
      <c r="G25" s="53">
        <v>20</v>
      </c>
      <c r="H25" s="128">
        <v>20</v>
      </c>
      <c r="I25" s="56">
        <v>5</v>
      </c>
      <c r="J25" s="124">
        <v>5</v>
      </c>
      <c r="K25" s="160">
        <v>5</v>
      </c>
      <c r="L25" s="53">
        <v>20</v>
      </c>
      <c r="M25" s="128">
        <v>20</v>
      </c>
      <c r="N25" s="62">
        <v>20</v>
      </c>
      <c r="O25" s="57">
        <v>5</v>
      </c>
      <c r="Q25" s="16">
        <f t="shared" si="0"/>
        <v>120</v>
      </c>
      <c r="S25" s="133" t="s">
        <v>28</v>
      </c>
      <c r="T25" s="134">
        <f>STDEV(Z2:Z43)</f>
        <v>10.663254390325644</v>
      </c>
      <c r="W25" s="1">
        <f t="shared" si="1"/>
        <v>40</v>
      </c>
      <c r="X25" s="1">
        <f t="shared" si="2"/>
        <v>10</v>
      </c>
      <c r="Y25" s="1">
        <f t="shared" si="3"/>
        <v>45</v>
      </c>
      <c r="Z25" s="1">
        <f t="shared" si="4"/>
        <v>25</v>
      </c>
      <c r="AC25" s="1"/>
      <c r="AD25" s="1"/>
      <c r="AE25" s="1">
        <v>5</v>
      </c>
      <c r="AF25" s="1"/>
    </row>
    <row r="26" spans="1:32" ht="18" thickBot="1" x14ac:dyDescent="0.25">
      <c r="A26" s="30">
        <v>43614</v>
      </c>
      <c r="B26" s="25" t="s">
        <v>2</v>
      </c>
      <c r="C26" s="22"/>
      <c r="D26" s="22"/>
      <c r="E26" s="22"/>
      <c r="G26" s="53">
        <v>20</v>
      </c>
      <c r="H26" s="128">
        <v>20</v>
      </c>
      <c r="I26" s="70">
        <v>20</v>
      </c>
      <c r="J26" s="64">
        <v>20</v>
      </c>
      <c r="K26" s="162">
        <v>20</v>
      </c>
      <c r="L26" s="53">
        <v>20</v>
      </c>
      <c r="M26" s="127">
        <v>5</v>
      </c>
      <c r="N26" s="51">
        <v>15</v>
      </c>
      <c r="O26" s="65">
        <v>15</v>
      </c>
      <c r="Q26" s="16">
        <f t="shared" si="0"/>
        <v>155</v>
      </c>
      <c r="W26" s="1">
        <f t="shared" si="1"/>
        <v>40</v>
      </c>
      <c r="X26" s="1">
        <f t="shared" si="2"/>
        <v>40</v>
      </c>
      <c r="Y26" s="1">
        <f t="shared" si="3"/>
        <v>45</v>
      </c>
      <c r="Z26" s="1">
        <f t="shared" si="4"/>
        <v>30</v>
      </c>
      <c r="AC26" s="1"/>
      <c r="AD26" s="1"/>
      <c r="AE26" s="1">
        <v>20</v>
      </c>
      <c r="AF26" s="1"/>
    </row>
    <row r="27" spans="1:32" ht="17" x14ac:dyDescent="0.2">
      <c r="A27" s="30">
        <v>43614</v>
      </c>
      <c r="B27" s="25" t="s">
        <v>2</v>
      </c>
      <c r="C27" s="22"/>
      <c r="D27" s="22"/>
      <c r="E27" s="22"/>
      <c r="G27" s="53">
        <v>20</v>
      </c>
      <c r="H27" s="128">
        <v>20</v>
      </c>
      <c r="I27" s="70">
        <v>20</v>
      </c>
      <c r="J27" s="64">
        <v>20</v>
      </c>
      <c r="K27" s="157">
        <v>15</v>
      </c>
      <c r="L27" s="63">
        <v>20</v>
      </c>
      <c r="M27" s="127">
        <v>5</v>
      </c>
      <c r="N27" s="62">
        <v>20</v>
      </c>
      <c r="O27" s="65">
        <v>15</v>
      </c>
      <c r="Q27" s="16">
        <f t="shared" si="0"/>
        <v>155</v>
      </c>
      <c r="S27" s="4"/>
      <c r="T27" s="256" t="s">
        <v>55</v>
      </c>
      <c r="U27" s="223"/>
      <c r="W27" s="1">
        <f t="shared" si="1"/>
        <v>40</v>
      </c>
      <c r="X27" s="1">
        <f t="shared" si="2"/>
        <v>40</v>
      </c>
      <c r="Y27" s="1">
        <f t="shared" si="3"/>
        <v>40</v>
      </c>
      <c r="Z27" s="1">
        <f t="shared" si="4"/>
        <v>35</v>
      </c>
      <c r="AC27" s="1"/>
      <c r="AD27" s="1"/>
      <c r="AE27" s="1">
        <v>20</v>
      </c>
      <c r="AF27" s="1"/>
    </row>
    <row r="28" spans="1:32" ht="17" x14ac:dyDescent="0.2">
      <c r="A28" s="30">
        <v>43626</v>
      </c>
      <c r="B28" s="27" t="s">
        <v>3</v>
      </c>
      <c r="C28" s="25" t="s">
        <v>2</v>
      </c>
      <c r="D28" s="22"/>
      <c r="E28" s="22"/>
      <c r="G28" s="53">
        <v>20</v>
      </c>
      <c r="H28" s="127">
        <v>5</v>
      </c>
      <c r="I28" s="70">
        <v>20</v>
      </c>
      <c r="J28" s="64">
        <v>20</v>
      </c>
      <c r="K28" s="59">
        <v>20</v>
      </c>
      <c r="L28" s="52">
        <v>20</v>
      </c>
      <c r="M28" s="127">
        <v>5</v>
      </c>
      <c r="N28" s="62">
        <v>20</v>
      </c>
      <c r="O28" s="65">
        <v>15</v>
      </c>
      <c r="Q28" s="16">
        <f t="shared" si="0"/>
        <v>145</v>
      </c>
      <c r="S28" s="131" t="s">
        <v>25</v>
      </c>
      <c r="T28" s="2">
        <f>COUNT(Q2:Q43)</f>
        <v>42</v>
      </c>
      <c r="U28" s="222"/>
      <c r="W28" s="1">
        <f t="shared" si="1"/>
        <v>25</v>
      </c>
      <c r="X28" s="1">
        <f t="shared" si="2"/>
        <v>40</v>
      </c>
      <c r="Y28" s="1">
        <f t="shared" si="3"/>
        <v>45</v>
      </c>
      <c r="Z28" s="1">
        <f t="shared" si="4"/>
        <v>35</v>
      </c>
      <c r="AC28" s="1"/>
      <c r="AD28" s="1"/>
      <c r="AE28" s="1">
        <v>20</v>
      </c>
      <c r="AF28" s="1"/>
    </row>
    <row r="29" spans="1:32" ht="17" x14ac:dyDescent="0.2">
      <c r="A29" s="30">
        <v>43614</v>
      </c>
      <c r="B29" s="25" t="s">
        <v>2</v>
      </c>
      <c r="C29" s="22"/>
      <c r="D29" s="22"/>
      <c r="E29" s="22"/>
      <c r="G29" s="53">
        <v>20</v>
      </c>
      <c r="H29" s="128">
        <v>20</v>
      </c>
      <c r="I29" s="62">
        <v>20</v>
      </c>
      <c r="J29" s="55">
        <v>20</v>
      </c>
      <c r="K29" s="59">
        <v>20</v>
      </c>
      <c r="L29" s="54">
        <v>5</v>
      </c>
      <c r="M29" s="148">
        <v>20</v>
      </c>
      <c r="N29" s="62">
        <v>20</v>
      </c>
      <c r="O29" s="57">
        <v>5</v>
      </c>
      <c r="Q29" s="16">
        <f t="shared" si="0"/>
        <v>150</v>
      </c>
      <c r="S29" s="131" t="s">
        <v>24</v>
      </c>
      <c r="T29" s="226">
        <f>AVERAGE(Q2:Q43)</f>
        <v>138.6904761904762</v>
      </c>
      <c r="U29" s="224"/>
      <c r="W29" s="1">
        <f t="shared" si="1"/>
        <v>40</v>
      </c>
      <c r="X29" s="1">
        <f t="shared" si="2"/>
        <v>40</v>
      </c>
      <c r="Y29" s="1">
        <f t="shared" si="3"/>
        <v>45</v>
      </c>
      <c r="Z29" s="1">
        <f t="shared" si="4"/>
        <v>25</v>
      </c>
      <c r="AC29" s="1"/>
      <c r="AD29" s="1"/>
      <c r="AE29" s="1">
        <v>20</v>
      </c>
      <c r="AF29" s="1"/>
    </row>
    <row r="30" spans="1:32" ht="17" x14ac:dyDescent="0.2">
      <c r="A30" s="30">
        <v>43626</v>
      </c>
      <c r="B30" s="27" t="s">
        <v>3</v>
      </c>
      <c r="C30" s="25" t="s">
        <v>2</v>
      </c>
      <c r="D30" s="22"/>
      <c r="E30" s="22"/>
      <c r="G30" s="53">
        <v>20</v>
      </c>
      <c r="H30" s="147">
        <v>20</v>
      </c>
      <c r="I30" s="56">
        <v>5</v>
      </c>
      <c r="J30" s="124">
        <v>5</v>
      </c>
      <c r="K30" s="59">
        <v>20</v>
      </c>
      <c r="L30" s="53">
        <v>20</v>
      </c>
      <c r="M30" s="127">
        <v>5</v>
      </c>
      <c r="N30" s="70">
        <v>20</v>
      </c>
      <c r="O30" s="155">
        <v>20</v>
      </c>
      <c r="Q30" s="16">
        <f t="shared" si="0"/>
        <v>135</v>
      </c>
      <c r="S30" s="131" t="s">
        <v>26</v>
      </c>
      <c r="T30" s="2">
        <f>MAX(Q2:Q43)</f>
        <v>175</v>
      </c>
      <c r="U30" s="222"/>
      <c r="W30" s="1">
        <f t="shared" si="1"/>
        <v>40</v>
      </c>
      <c r="X30" s="1">
        <f t="shared" si="2"/>
        <v>10</v>
      </c>
      <c r="Y30" s="1">
        <f t="shared" si="3"/>
        <v>45</v>
      </c>
      <c r="Z30" s="1">
        <f t="shared" si="4"/>
        <v>40</v>
      </c>
      <c r="AC30" s="1"/>
      <c r="AD30" s="1"/>
      <c r="AE30" s="1"/>
      <c r="AF30" s="1">
        <v>20</v>
      </c>
    </row>
    <row r="31" spans="1:32" ht="17" x14ac:dyDescent="0.2">
      <c r="A31" s="30">
        <v>43614</v>
      </c>
      <c r="B31" s="25" t="s">
        <v>2</v>
      </c>
      <c r="C31" s="22"/>
      <c r="D31" s="22"/>
      <c r="E31" s="22"/>
      <c r="G31" s="53">
        <v>20</v>
      </c>
      <c r="H31" s="128">
        <v>20</v>
      </c>
      <c r="I31" s="51">
        <v>15</v>
      </c>
      <c r="J31" s="65">
        <v>15</v>
      </c>
      <c r="K31" s="59">
        <v>20</v>
      </c>
      <c r="L31" s="52">
        <v>20</v>
      </c>
      <c r="M31" s="129">
        <v>15</v>
      </c>
      <c r="N31" s="62">
        <v>20</v>
      </c>
      <c r="O31" s="55">
        <v>20</v>
      </c>
      <c r="Q31" s="16">
        <f t="shared" si="0"/>
        <v>165</v>
      </c>
      <c r="S31" s="131" t="s">
        <v>27</v>
      </c>
      <c r="T31" s="2">
        <f>MIN(Q2:Q43)</f>
        <v>55</v>
      </c>
      <c r="U31" s="222"/>
      <c r="W31" s="1">
        <f t="shared" si="1"/>
        <v>40</v>
      </c>
      <c r="X31" s="1">
        <f t="shared" si="2"/>
        <v>30</v>
      </c>
      <c r="Y31" s="1">
        <f t="shared" si="3"/>
        <v>55</v>
      </c>
      <c r="Z31" s="1">
        <f t="shared" si="4"/>
        <v>40</v>
      </c>
      <c r="AC31" s="1"/>
      <c r="AD31" s="1"/>
      <c r="AE31" s="1">
        <v>20</v>
      </c>
      <c r="AF31" s="1"/>
    </row>
    <row r="32" spans="1:32" ht="18" thickBot="1" x14ac:dyDescent="0.25">
      <c r="A32" s="30">
        <v>43614</v>
      </c>
      <c r="B32" s="25" t="s">
        <v>2</v>
      </c>
      <c r="C32" s="22"/>
      <c r="D32" s="22"/>
      <c r="E32" s="22"/>
      <c r="G32" s="53">
        <v>20</v>
      </c>
      <c r="H32" s="129">
        <v>15</v>
      </c>
      <c r="I32" s="70">
        <v>20</v>
      </c>
      <c r="J32" s="64">
        <v>20</v>
      </c>
      <c r="K32" s="162">
        <v>20</v>
      </c>
      <c r="L32" s="61">
        <v>20</v>
      </c>
      <c r="M32" s="147">
        <v>20</v>
      </c>
      <c r="N32" s="62">
        <v>20</v>
      </c>
      <c r="O32" s="55">
        <v>20</v>
      </c>
      <c r="Q32" s="16">
        <f t="shared" si="0"/>
        <v>175</v>
      </c>
      <c r="S32" s="133" t="s">
        <v>28</v>
      </c>
      <c r="T32" s="257">
        <f>STDEV(Q2:Q43)</f>
        <v>25.424674106588842</v>
      </c>
      <c r="U32" s="225"/>
      <c r="W32" s="1">
        <f t="shared" si="1"/>
        <v>35</v>
      </c>
      <c r="X32" s="1">
        <f t="shared" si="2"/>
        <v>40</v>
      </c>
      <c r="Y32" s="1">
        <f t="shared" si="3"/>
        <v>60</v>
      </c>
      <c r="Z32" s="1">
        <f t="shared" si="4"/>
        <v>40</v>
      </c>
      <c r="AC32" s="1"/>
      <c r="AD32" s="1"/>
      <c r="AE32" s="1">
        <v>20</v>
      </c>
      <c r="AF32" s="1"/>
    </row>
    <row r="33" spans="1:32" ht="17" x14ac:dyDescent="0.2">
      <c r="A33" s="30">
        <v>43991</v>
      </c>
      <c r="B33" s="27" t="s">
        <v>3</v>
      </c>
      <c r="C33" s="27" t="s">
        <v>3</v>
      </c>
      <c r="D33" s="27" t="s">
        <v>3</v>
      </c>
      <c r="E33" s="25" t="s">
        <v>2</v>
      </c>
      <c r="G33" s="53">
        <v>20</v>
      </c>
      <c r="H33" s="129">
        <v>15</v>
      </c>
      <c r="I33" s="163">
        <v>5</v>
      </c>
      <c r="J33" s="152">
        <v>5</v>
      </c>
      <c r="K33" s="159">
        <v>20</v>
      </c>
      <c r="L33" s="54">
        <v>5</v>
      </c>
      <c r="M33" s="127">
        <v>5</v>
      </c>
      <c r="N33" s="56">
        <v>5</v>
      </c>
      <c r="O33" s="124">
        <v>5</v>
      </c>
      <c r="Q33" s="16">
        <f t="shared" si="0"/>
        <v>85</v>
      </c>
      <c r="W33" s="1">
        <f t="shared" si="1"/>
        <v>35</v>
      </c>
      <c r="X33" s="1">
        <f t="shared" si="2"/>
        <v>10</v>
      </c>
      <c r="Y33" s="1">
        <f t="shared" si="3"/>
        <v>30</v>
      </c>
      <c r="Z33" s="1">
        <f t="shared" si="4"/>
        <v>10</v>
      </c>
      <c r="AC33" s="1"/>
      <c r="AD33" s="1">
        <v>5</v>
      </c>
      <c r="AE33" s="1"/>
      <c r="AF33" s="1"/>
    </row>
    <row r="34" spans="1:32" ht="17" x14ac:dyDescent="0.2">
      <c r="A34" s="30">
        <v>43626</v>
      </c>
      <c r="B34" s="27" t="s">
        <v>3</v>
      </c>
      <c r="C34" s="25" t="s">
        <v>2</v>
      </c>
      <c r="D34" s="22"/>
      <c r="E34" s="22"/>
      <c r="G34" s="53">
        <v>20</v>
      </c>
      <c r="H34" s="128">
        <v>20</v>
      </c>
      <c r="I34" s="70">
        <v>20</v>
      </c>
      <c r="J34" s="64">
        <v>20</v>
      </c>
      <c r="K34" s="158">
        <v>5</v>
      </c>
      <c r="L34" s="61">
        <v>20</v>
      </c>
      <c r="M34" s="149">
        <v>5</v>
      </c>
      <c r="N34" s="70">
        <v>20</v>
      </c>
      <c r="O34" s="65">
        <v>15</v>
      </c>
      <c r="Q34" s="16">
        <f t="shared" si="0"/>
        <v>145</v>
      </c>
      <c r="W34" s="1">
        <f t="shared" si="1"/>
        <v>40</v>
      </c>
      <c r="X34" s="1">
        <f t="shared" si="2"/>
        <v>40</v>
      </c>
      <c r="Y34" s="1">
        <f t="shared" si="3"/>
        <v>30</v>
      </c>
      <c r="Z34" s="1">
        <f t="shared" si="4"/>
        <v>35</v>
      </c>
      <c r="AC34" s="1"/>
      <c r="AD34" s="1"/>
      <c r="AE34" s="1">
        <v>5</v>
      </c>
      <c r="AF34" s="1"/>
    </row>
    <row r="35" spans="1:32" ht="17" x14ac:dyDescent="0.2">
      <c r="A35" s="30">
        <v>43626</v>
      </c>
      <c r="B35" s="27" t="s">
        <v>3</v>
      </c>
      <c r="C35" s="25" t="s">
        <v>2</v>
      </c>
      <c r="D35" s="22"/>
      <c r="E35" s="22"/>
      <c r="G35" s="68">
        <v>20</v>
      </c>
      <c r="H35" s="129">
        <v>15</v>
      </c>
      <c r="I35" s="56">
        <v>5</v>
      </c>
      <c r="J35" s="124">
        <v>5</v>
      </c>
      <c r="K35" s="159">
        <v>20</v>
      </c>
      <c r="L35" s="61">
        <v>20</v>
      </c>
      <c r="M35" s="127">
        <v>5</v>
      </c>
      <c r="N35" s="56">
        <v>5</v>
      </c>
      <c r="O35" s="57">
        <v>5</v>
      </c>
      <c r="Q35" s="16">
        <f t="shared" si="0"/>
        <v>100</v>
      </c>
      <c r="W35" s="1">
        <f t="shared" si="1"/>
        <v>35</v>
      </c>
      <c r="X35" s="1">
        <f t="shared" si="2"/>
        <v>10</v>
      </c>
      <c r="Y35" s="1">
        <f t="shared" si="3"/>
        <v>45</v>
      </c>
      <c r="Z35" s="1">
        <f t="shared" si="4"/>
        <v>10</v>
      </c>
      <c r="AC35" s="1">
        <v>20</v>
      </c>
      <c r="AD35" s="1"/>
      <c r="AE35" s="1"/>
      <c r="AF35" s="1"/>
    </row>
    <row r="36" spans="1:32" ht="17" x14ac:dyDescent="0.2">
      <c r="A36" s="30">
        <v>43991</v>
      </c>
      <c r="B36" s="27" t="s">
        <v>3</v>
      </c>
      <c r="C36" s="27" t="s">
        <v>3</v>
      </c>
      <c r="D36" s="27" t="s">
        <v>3</v>
      </c>
      <c r="E36" s="25" t="s">
        <v>2</v>
      </c>
      <c r="G36" s="58">
        <v>15</v>
      </c>
      <c r="H36" s="149">
        <v>5</v>
      </c>
      <c r="I36" s="56">
        <v>5</v>
      </c>
      <c r="J36" s="124">
        <v>5</v>
      </c>
      <c r="K36" s="158">
        <v>5</v>
      </c>
      <c r="L36" s="54">
        <v>5</v>
      </c>
      <c r="M36" s="127">
        <v>5</v>
      </c>
      <c r="N36" s="56">
        <v>5</v>
      </c>
      <c r="O36" s="57">
        <v>5</v>
      </c>
      <c r="Q36" s="16">
        <f t="shared" si="0"/>
        <v>55</v>
      </c>
      <c r="W36" s="1">
        <f t="shared" si="1"/>
        <v>20</v>
      </c>
      <c r="X36" s="1">
        <f t="shared" si="2"/>
        <v>10</v>
      </c>
      <c r="Y36" s="1">
        <f t="shared" si="3"/>
        <v>15</v>
      </c>
      <c r="Z36" s="1">
        <f t="shared" si="4"/>
        <v>10</v>
      </c>
      <c r="AC36" s="1">
        <v>5</v>
      </c>
      <c r="AD36" s="1"/>
      <c r="AE36" s="1"/>
      <c r="AF36" s="1"/>
    </row>
    <row r="37" spans="1:32" ht="17" x14ac:dyDescent="0.2">
      <c r="A37" s="30">
        <v>43614</v>
      </c>
      <c r="B37" s="25" t="s">
        <v>2</v>
      </c>
      <c r="C37" s="22"/>
      <c r="D37" s="22"/>
      <c r="E37" s="22"/>
      <c r="G37" s="53">
        <v>20</v>
      </c>
      <c r="H37" s="147">
        <v>20</v>
      </c>
      <c r="I37" s="70">
        <v>20</v>
      </c>
      <c r="J37" s="64">
        <v>20</v>
      </c>
      <c r="K37" s="160">
        <v>5</v>
      </c>
      <c r="L37" s="53">
        <v>20</v>
      </c>
      <c r="M37" s="147">
        <v>20</v>
      </c>
      <c r="N37" s="51">
        <v>15</v>
      </c>
      <c r="O37" s="55">
        <v>20</v>
      </c>
      <c r="Q37" s="16">
        <f t="shared" si="0"/>
        <v>160</v>
      </c>
      <c r="W37" s="1">
        <f t="shared" si="1"/>
        <v>40</v>
      </c>
      <c r="X37" s="1">
        <f t="shared" si="2"/>
        <v>40</v>
      </c>
      <c r="Y37" s="1">
        <f t="shared" si="3"/>
        <v>45</v>
      </c>
      <c r="Z37" s="1">
        <f t="shared" si="4"/>
        <v>35</v>
      </c>
      <c r="AC37" s="1"/>
      <c r="AD37" s="1"/>
      <c r="AE37" s="1">
        <v>5</v>
      </c>
      <c r="AF37" s="1"/>
    </row>
    <row r="38" spans="1:32" ht="17" x14ac:dyDescent="0.2">
      <c r="A38" s="30">
        <v>43626</v>
      </c>
      <c r="B38" s="27" t="s">
        <v>3</v>
      </c>
      <c r="C38" s="25" t="s">
        <v>2</v>
      </c>
      <c r="D38" s="22"/>
      <c r="E38" s="22"/>
      <c r="G38" s="53">
        <v>20</v>
      </c>
      <c r="H38" s="156">
        <v>15</v>
      </c>
      <c r="I38" s="62">
        <v>20</v>
      </c>
      <c r="J38" s="55">
        <v>20</v>
      </c>
      <c r="K38" s="158">
        <v>5</v>
      </c>
      <c r="L38" s="63">
        <v>20</v>
      </c>
      <c r="M38" s="127">
        <v>5</v>
      </c>
      <c r="N38" s="56">
        <v>5</v>
      </c>
      <c r="O38" s="55">
        <v>20</v>
      </c>
      <c r="Q38" s="16">
        <f t="shared" si="0"/>
        <v>130</v>
      </c>
      <c r="W38" s="1">
        <f t="shared" si="1"/>
        <v>35</v>
      </c>
      <c r="X38" s="1">
        <f t="shared" si="2"/>
        <v>40</v>
      </c>
      <c r="Y38" s="1">
        <f t="shared" si="3"/>
        <v>30</v>
      </c>
      <c r="Z38" s="1">
        <f t="shared" si="4"/>
        <v>25</v>
      </c>
      <c r="AC38" s="1"/>
      <c r="AD38" s="1"/>
      <c r="AE38" s="1">
        <v>20</v>
      </c>
      <c r="AF38" s="1"/>
    </row>
    <row r="39" spans="1:32" ht="17" x14ac:dyDescent="0.2">
      <c r="A39" s="30">
        <v>43991</v>
      </c>
      <c r="B39" s="27" t="s">
        <v>3</v>
      </c>
      <c r="C39" s="27" t="s">
        <v>3</v>
      </c>
      <c r="D39" s="27" t="s">
        <v>3</v>
      </c>
      <c r="E39" s="25" t="s">
        <v>2</v>
      </c>
      <c r="G39" s="53">
        <v>20</v>
      </c>
      <c r="H39" s="128">
        <v>20</v>
      </c>
      <c r="I39" s="70">
        <v>20</v>
      </c>
      <c r="J39" s="64">
        <v>20</v>
      </c>
      <c r="K39" s="160">
        <v>5</v>
      </c>
      <c r="L39" s="61">
        <v>20</v>
      </c>
      <c r="M39" s="127">
        <v>5</v>
      </c>
      <c r="N39" s="51">
        <v>15</v>
      </c>
      <c r="O39" s="57">
        <v>5</v>
      </c>
      <c r="Q39" s="16">
        <f t="shared" si="0"/>
        <v>130</v>
      </c>
      <c r="W39" s="1">
        <f t="shared" si="1"/>
        <v>40</v>
      </c>
      <c r="X39" s="1">
        <f t="shared" si="2"/>
        <v>40</v>
      </c>
      <c r="Y39" s="1">
        <f t="shared" si="3"/>
        <v>30</v>
      </c>
      <c r="Z39" s="1">
        <f t="shared" si="4"/>
        <v>20</v>
      </c>
      <c r="AC39" s="1"/>
      <c r="AD39" s="1"/>
      <c r="AE39" s="1">
        <v>5</v>
      </c>
      <c r="AF39" s="1"/>
    </row>
    <row r="40" spans="1:32" ht="17" x14ac:dyDescent="0.2">
      <c r="A40" s="30">
        <v>43614</v>
      </c>
      <c r="B40" s="25" t="s">
        <v>2</v>
      </c>
      <c r="C40" s="22"/>
      <c r="D40" s="22"/>
      <c r="E40" s="22"/>
      <c r="G40" s="1">
        <v>20</v>
      </c>
      <c r="H40" s="2">
        <v>20</v>
      </c>
      <c r="I40" s="70">
        <v>20</v>
      </c>
      <c r="J40" s="64">
        <v>20</v>
      </c>
      <c r="K40" s="158">
        <v>5</v>
      </c>
      <c r="L40" s="1">
        <v>20</v>
      </c>
      <c r="M40" s="2">
        <v>20</v>
      </c>
      <c r="N40" s="90">
        <v>20</v>
      </c>
      <c r="O40" s="8">
        <v>20</v>
      </c>
      <c r="Q40" s="16">
        <f t="shared" si="0"/>
        <v>165</v>
      </c>
      <c r="W40" s="1">
        <f t="shared" si="1"/>
        <v>40</v>
      </c>
      <c r="X40" s="1">
        <f t="shared" si="2"/>
        <v>40</v>
      </c>
      <c r="Y40" s="1">
        <f t="shared" si="3"/>
        <v>45</v>
      </c>
      <c r="Z40" s="1">
        <f t="shared" si="4"/>
        <v>40</v>
      </c>
      <c r="AC40" s="1"/>
      <c r="AD40" s="1"/>
      <c r="AE40" s="1"/>
      <c r="AF40" s="1">
        <v>20</v>
      </c>
    </row>
    <row r="41" spans="1:32" ht="17" x14ac:dyDescent="0.2">
      <c r="A41" s="30">
        <v>43626</v>
      </c>
      <c r="B41" s="27" t="s">
        <v>3</v>
      </c>
      <c r="C41" s="25" t="s">
        <v>2</v>
      </c>
      <c r="D41" s="22"/>
      <c r="E41" s="22"/>
      <c r="G41" s="53">
        <v>20</v>
      </c>
      <c r="H41" s="127">
        <v>5</v>
      </c>
      <c r="I41" s="62">
        <v>20</v>
      </c>
      <c r="J41" s="55">
        <v>20</v>
      </c>
      <c r="K41" s="162">
        <v>20</v>
      </c>
      <c r="L41" s="61">
        <v>20</v>
      </c>
      <c r="M41" s="147">
        <v>20</v>
      </c>
      <c r="N41" s="62">
        <v>20</v>
      </c>
      <c r="O41" s="64">
        <v>20</v>
      </c>
      <c r="Q41" s="16">
        <f t="shared" si="0"/>
        <v>165</v>
      </c>
      <c r="W41" s="1">
        <f t="shared" si="1"/>
        <v>25</v>
      </c>
      <c r="X41" s="1">
        <f t="shared" si="2"/>
        <v>40</v>
      </c>
      <c r="Y41" s="1">
        <f t="shared" si="3"/>
        <v>60</v>
      </c>
      <c r="Z41" s="1">
        <f t="shared" si="4"/>
        <v>40</v>
      </c>
      <c r="AC41" s="1"/>
      <c r="AD41" s="1"/>
      <c r="AE41" s="1">
        <v>20</v>
      </c>
      <c r="AF41" s="1"/>
    </row>
    <row r="42" spans="1:32" ht="17" x14ac:dyDescent="0.2">
      <c r="A42" s="30">
        <v>43626</v>
      </c>
      <c r="B42" s="27" t="s">
        <v>3</v>
      </c>
      <c r="C42" s="25" t="s">
        <v>2</v>
      </c>
      <c r="D42" s="22"/>
      <c r="E42" s="22"/>
      <c r="G42" s="58">
        <v>15</v>
      </c>
      <c r="H42" s="128">
        <v>20</v>
      </c>
      <c r="I42" s="56">
        <v>5</v>
      </c>
      <c r="J42" s="124">
        <v>5</v>
      </c>
      <c r="K42" s="59">
        <v>20</v>
      </c>
      <c r="L42" s="61">
        <v>20</v>
      </c>
      <c r="M42" s="149">
        <v>5</v>
      </c>
      <c r="N42" s="62">
        <v>20</v>
      </c>
      <c r="O42" s="55">
        <v>20</v>
      </c>
      <c r="Q42" s="16">
        <f t="shared" si="0"/>
        <v>130</v>
      </c>
      <c r="W42" s="1">
        <f t="shared" si="1"/>
        <v>35</v>
      </c>
      <c r="X42" s="1">
        <f t="shared" si="2"/>
        <v>10</v>
      </c>
      <c r="Y42" s="1">
        <f t="shared" si="3"/>
        <v>45</v>
      </c>
      <c r="Z42" s="1">
        <f t="shared" si="4"/>
        <v>40</v>
      </c>
      <c r="AC42" s="1"/>
      <c r="AD42" s="1"/>
      <c r="AE42" s="1">
        <v>5</v>
      </c>
      <c r="AF42" s="1"/>
    </row>
    <row r="43" spans="1:32" ht="18" thickBot="1" x14ac:dyDescent="0.25">
      <c r="A43" s="30">
        <v>43626</v>
      </c>
      <c r="B43" s="27" t="s">
        <v>3</v>
      </c>
      <c r="C43" s="25" t="s">
        <v>2</v>
      </c>
      <c r="D43" s="22"/>
      <c r="E43" s="22"/>
      <c r="G43" s="53">
        <v>20</v>
      </c>
      <c r="H43" s="129">
        <v>15</v>
      </c>
      <c r="I43" s="66">
        <v>20</v>
      </c>
      <c r="J43" s="164">
        <v>20</v>
      </c>
      <c r="K43" s="159">
        <v>20</v>
      </c>
      <c r="L43" s="53">
        <v>20</v>
      </c>
      <c r="M43" s="150">
        <v>20</v>
      </c>
      <c r="N43" s="73">
        <v>20</v>
      </c>
      <c r="O43" s="74">
        <v>5</v>
      </c>
      <c r="Q43" s="16">
        <f t="shared" si="0"/>
        <v>160</v>
      </c>
      <c r="W43" s="1">
        <f t="shared" si="1"/>
        <v>35</v>
      </c>
      <c r="X43" s="1">
        <f t="shared" si="2"/>
        <v>40</v>
      </c>
      <c r="Y43" s="1">
        <f t="shared" si="3"/>
        <v>60</v>
      </c>
      <c r="Z43" s="1">
        <f t="shared" si="4"/>
        <v>25</v>
      </c>
      <c r="AC43" s="1"/>
      <c r="AD43" s="1"/>
      <c r="AE43" s="1">
        <v>20</v>
      </c>
      <c r="AF43" s="1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2015</vt:lpstr>
      <vt:lpstr>2016</vt:lpstr>
      <vt:lpstr>2017</vt:lpstr>
      <vt:lpstr>2018</vt:lpstr>
      <vt:lpstr>2019</vt:lpstr>
    </vt:vector>
  </TitlesOfParts>
  <Company>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Catharina Hultgren</dc:creator>
  <cp:lastModifiedBy>Catharina Hultgren</cp:lastModifiedBy>
  <cp:lastPrinted>2021-03-08T11:19:56Z</cp:lastPrinted>
  <dcterms:created xsi:type="dcterms:W3CDTF">2017-03-16T20:55:22Z</dcterms:created>
  <dcterms:modified xsi:type="dcterms:W3CDTF">2023-02-12T09:37:56Z</dcterms:modified>
</cp:coreProperties>
</file>